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_НА САЙТ\травматизм\2023\"/>
    </mc:Choice>
  </mc:AlternateContent>
  <xr:revisionPtr revIDLastSave="0" documentId="13_ncr:1_{5898C26C-4EBD-4D2B-8B58-AB45F98658A7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Основные_пок-ли" sheetId="2" r:id="rId1"/>
    <sheet name="ОКВЭД" sheetId="3" r:id="rId2"/>
    <sheet name="ДВФО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9" i="3" l="1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8" i="3"/>
  <c r="P14" i="2" l="1"/>
  <c r="P13" i="2"/>
  <c r="P12" i="2"/>
  <c r="P5" i="2" l="1"/>
  <c r="H9" i="2" l="1"/>
  <c r="I9" i="2"/>
  <c r="J9" i="2"/>
  <c r="G9" i="2"/>
  <c r="G5" i="2"/>
  <c r="H5" i="2"/>
  <c r="I5" i="2"/>
  <c r="J5" i="2"/>
  <c r="K5" i="2"/>
  <c r="F5" i="2"/>
  <c r="E9" i="2"/>
  <c r="E5" i="2"/>
  <c r="D5" i="2"/>
  <c r="C9" i="2"/>
  <c r="C5" i="2"/>
  <c r="B5" i="2"/>
  <c r="B9" i="2"/>
</calcChain>
</file>

<file path=xl/sharedStrings.xml><?xml version="1.0" encoding="utf-8"?>
<sst xmlns="http://schemas.openxmlformats.org/spreadsheetml/2006/main" count="85" uniqueCount="59">
  <si>
    <t>Израсходовано средств на мероприятия по охране труда в расчете на 1 работающего, рублей</t>
  </si>
  <si>
    <t>всего</t>
  </si>
  <si>
    <t>мужчины</t>
  </si>
  <si>
    <t>женщины</t>
  </si>
  <si>
    <t>из них со смертельным исходом</t>
  </si>
  <si>
    <t>Численность пострадавших при несчастных случаях на производстве на 1000 работающих соответствующего пола</t>
  </si>
  <si>
    <t>Число человеко-дней нетрудоспособности у пострадавших на производстве</t>
  </si>
  <si>
    <t>на одного пострадавшего</t>
  </si>
  <si>
    <t>всего, тыс.</t>
  </si>
  <si>
    <t>-</t>
  </si>
  <si>
    <t>Производственный травматизм в Республике Саха (Якутия)</t>
  </si>
  <si>
    <t>Средняя численность работников обследованных организаций</t>
  </si>
  <si>
    <t>Численность пострадавших с утратой трудоспособности на 1 рабочий день и более и со смертельным исходом, человек</t>
  </si>
  <si>
    <t>из них со  смертельным исходом</t>
  </si>
  <si>
    <t>Численность пострадавших при несчастных случаях на производстве на 1000 работающих</t>
  </si>
  <si>
    <t>Численность лиц с впервые установленным профессиональным заболеванием</t>
  </si>
  <si>
    <t>Всего</t>
  </si>
  <si>
    <t>из них:</t>
  </si>
  <si>
    <t>женщин</t>
  </si>
  <si>
    <t>мужчин</t>
  </si>
  <si>
    <t>ВСЕГО</t>
  </si>
  <si>
    <t>РАЗДЕЛ A - СЕЛЬСКОЕ, ЛЕСНОЕ ХОЗЯЙСТВО, ОХОТА, РЫБОЛОВСТВО И РЫБОВОДСТВО</t>
  </si>
  <si>
    <t>РАЗДЕЛ B - ДОБЫЧА ПОЛЕЗНЫХ ИСКОПАЕМЫХ</t>
  </si>
  <si>
    <t>РАЗДЕЛ C - ОБРАБАТЫВАЮЩИЕ ПРОИЗВОДСТВА</t>
  </si>
  <si>
    <t>РАЗДЕЛ D - ОБЕСПЕЧЕНИЕ ЭЛЕКТРИЧЕСКОЙ ЭНЕРГИЕЙ, ГАЗОМ И ПАРОМ, КОНДИЦИОНИРОВАНИЕ ВОЗДУХА</t>
  </si>
  <si>
    <t>РАЗДЕЛ E - ВОДОСНАБЖЕНИЕ, ВОДООТВЕДЕНИЕ, ОРГАНИЗАЦИЯ СБОРА И УТИЛИЗАЦИИ ОТХОДОВ, ДЕЯТЕЛЬНОСТЬ ПО ЛИКВИДАЦИИ ЗАГРЯЗНЕНИЙ</t>
  </si>
  <si>
    <t>РАЗДЕЛ F - СТРОИТЕЛЬСТВО</t>
  </si>
  <si>
    <t>РАЗДЕЛ G - ТОРГОВЛЯ ОПТОВАЯ И РОЗНИЧНАЯ, РЕМОНТ АВТОТРАНСПОРТНЫХ СРЕДСТВ И МОТОЦИКЛОВ  (в части оптовой торговли автотранспортными средствами, мотоциклами)</t>
  </si>
  <si>
    <t>РАЗДЕЛ H - ТРАНСПОРТИРОВКА И ХРАНЕНИЕ</t>
  </si>
  <si>
    <t>РАЗДЕЛ I - ДЕЯТЕЛЬНОСТЬ ГОСТИНИЦ И ПРЕДПРИЯТИЙ ОБЩЕСТВЕННОГО ПИТАНИЯ</t>
  </si>
  <si>
    <t>РАЗДЕЛ J - ДЕЯТЕЛЬНОСТЬ В ОБЛАСТИ ИНФОРМАЦИИ И СВЯЗИ</t>
  </si>
  <si>
    <t>РАЗДЕЛ M - ДЕЯТЕЛЬНОСТЬ ПРОФЕССИОНАЛЬНАЯ, НАУЧНАЯ И ТЕХНИЧЕСКАЯ</t>
  </si>
  <si>
    <t>РАЗДЕЛ N - ДЕЯТЕЛЬНОСТЬ АДМИНИСТРАТИВНАЯ И СОПУТСТВУЮЩИЕ ДОПОЛНИТЕЛЬНЫЕ УСЛУГИ</t>
  </si>
  <si>
    <t>РАЗДЕЛ Q - ДЕЯТЕЛЬНОСТЬ В ОБЛАСТИ ЗДРАВООХРАНЕНИЯ И СОЦИАЛЬНЫХ УСЛУГ (кроме предоставления социальных услуг)</t>
  </si>
  <si>
    <t>РАЗДЕЛ R - ДЕЯТЕЛЬНОСТЬ В ОБЛАСТИ КУЛЬТУРЫ, СПОРТА, ОРГАНИЗАЦИИ ДОСУГА И РАЗВЛЕЧЕНИЙ (в части деятельности в области спорта)</t>
  </si>
  <si>
    <t>РАЗДЕЛ S - ПРЕДОСТАВЛЕНИЕ ПРОЧИХ ВИДОВ УСЛУГ</t>
  </si>
  <si>
    <t>Численность пострадавших при несчастных случаях на производстве с утратой трудоспособности на 1 рабочий день и более и со смертельным исходом</t>
  </si>
  <si>
    <t>Пострадавшие со смертельным исходом</t>
  </si>
  <si>
    <t>Средняя численность работников (работники списочного состава и внешние совместители)</t>
  </si>
  <si>
    <t xml:space="preserve">из них со смертельным исходом </t>
  </si>
  <si>
    <t>в расчете</t>
  </si>
  <si>
    <t>на 1000 работающих</t>
  </si>
  <si>
    <t>РОССИЙСКАЯ ФЕДЕРАЦИЯ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</si>
  <si>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</si>
  <si>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</si>
  <si>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</si>
  <si>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</si>
  <si>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</si>
  <si>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</si>
  <si>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</si>
  <si>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</si>
  <si>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</si>
  <si>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</si>
  <si>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авт.область</t>
  </si>
  <si>
    <t>Чукотский авт.округ</t>
  </si>
  <si>
    <t>Численность пострадавших при несчастных случаях на производстве, человек</t>
  </si>
  <si>
    <t>СВЕДЕНИЯ О ПОСТРАДАВШИХ НА ПРОИЗВОДСТВЕ ПО ВИДАМ ЭКОНОМИЧЕСКОЙ ДЕЯТЕЛЬНОСТИ ЗА 2022 ГОД</t>
  </si>
  <si>
    <t>Сведения о  пострадавших на производстве по территориям Российской Федерации за 2022 год</t>
  </si>
  <si>
    <t>Затраты на мероприятия по охране труда, тыс.рублей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</si>
</sst>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#,##0.0"/>
  </numFmts>
  <fonts count="25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0"/>
      <name val="Times New Roman Cyr"/>
      <charset val="204"/>
    </font>
    <font>
      <i/>
      <sz val="9"/>
      <name val="Times New Roman Cyr"/>
      <charset val="204"/>
    </font>
    <font>
      <i/>
      <sz val="10"/>
      <name val="Times New Roman Cyr"/>
      <charset val="204"/>
    </font>
    <font>
      <b/>
      <sz val="9"/>
      <name val="Times New Roman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name val="Times New Roman Cyr"/>
      <family val="1"/>
      <charset val="204"/>
    </font>
    <font>
      <u/>
      <sz val="10"/>
      <color theme="10"/>
      <name val="Times New Roman Cyr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10"/>
      <name val="Arial"/>
      <family val="2"/>
      <charset val="204"/>
    </font>
    <font>
      <b/>
      <i/>
      <sz val="10"/>
      <name val="Times New Roman Cyr"/>
      <charset val="204"/>
    </font>
    <font>
      <sz val="9"/>
      <name val="Times New Roman Cyr"/>
      <charset val="204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24" fillId="0" borderId="0"/>
  </cellStyleXfs>
  <cellXfs count="91">
    <xf numFmtId="0" fontId="0" fillId="0" borderId="0" xfId="0"/>
    <xf numFmtId="0" fontId="2" fillId="0" borderId="0" xfId="0" applyFont="1" applyAlignment="1">
      <alignment horizont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 wrapText="1" indent="2"/>
    </xf>
    <xf numFmtId="0" fontId="2" fillId="0" borderId="2" xfId="0" applyFont="1" applyBorder="1" applyAlignment="1">
      <alignment horizontal="left" wrapText="1" indent="3"/>
    </xf>
    <xf numFmtId="0" fontId="1" fillId="0" borderId="2" xfId="0" applyFont="1" applyBorder="1" applyAlignment="1">
      <alignment horizontal="left" wrapText="1" indent="1"/>
    </xf>
    <xf numFmtId="0" fontId="3" fillId="0" borderId="2" xfId="0" applyFont="1" applyBorder="1" applyAlignment="1">
      <alignment horizontal="left" wrapText="1" indent="1"/>
    </xf>
    <xf numFmtId="0" fontId="2" fillId="0" borderId="0" xfId="0" applyFont="1" applyAlignment="1">
      <alignment horizontal="left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1" fontId="7" fillId="0" borderId="2" xfId="0" applyNumberFormat="1" applyFont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wrapText="1"/>
    </xf>
    <xf numFmtId="165" fontId="7" fillId="0" borderId="2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166" fontId="7" fillId="0" borderId="2" xfId="0" applyNumberFormat="1" applyFont="1" applyBorder="1" applyAlignment="1">
      <alignment horizontal="center" wrapText="1"/>
    </xf>
    <xf numFmtId="1" fontId="7" fillId="0" borderId="3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3" fontId="12" fillId="0" borderId="16" xfId="0" applyNumberFormat="1" applyFont="1" applyBorder="1" applyAlignment="1">
      <alignment vertical="top" wrapText="1"/>
    </xf>
    <xf numFmtId="3" fontId="12" fillId="0" borderId="17" xfId="0" applyNumberFormat="1" applyFont="1" applyBorder="1" applyAlignment="1">
      <alignment horizontal="right" vertical="top" wrapText="1"/>
    </xf>
    <xf numFmtId="166" fontId="12" fillId="0" borderId="17" xfId="0" applyNumberFormat="1" applyFont="1" applyBorder="1" applyAlignment="1">
      <alignment horizontal="right" vertical="top" wrapText="1"/>
    </xf>
    <xf numFmtId="166" fontId="12" fillId="0" borderId="18" xfId="0" applyNumberFormat="1" applyFont="1" applyBorder="1" applyAlignment="1">
      <alignment horizontal="right" vertical="top" wrapText="1"/>
    </xf>
    <xf numFmtId="0" fontId="14" fillId="0" borderId="15" xfId="0" applyFont="1" applyBorder="1" applyAlignment="1">
      <alignment vertical="top" wrapText="1"/>
    </xf>
    <xf numFmtId="3" fontId="13" fillId="0" borderId="16" xfId="0" applyNumberFormat="1" applyFont="1" applyBorder="1" applyAlignment="1">
      <alignment vertical="top" wrapText="1"/>
    </xf>
    <xf numFmtId="3" fontId="13" fillId="0" borderId="17" xfId="0" applyNumberFormat="1" applyFont="1" applyBorder="1" applyAlignment="1">
      <alignment horizontal="right" vertical="top" wrapText="1"/>
    </xf>
    <xf numFmtId="166" fontId="13" fillId="0" borderId="17" xfId="0" applyNumberFormat="1" applyFont="1" applyBorder="1" applyAlignment="1">
      <alignment horizontal="right" vertical="top" wrapText="1"/>
    </xf>
    <xf numFmtId="166" fontId="13" fillId="0" borderId="18" xfId="0" applyNumberFormat="1" applyFont="1" applyBorder="1" applyAlignment="1">
      <alignment horizontal="right" vertical="top" wrapText="1"/>
    </xf>
    <xf numFmtId="0" fontId="14" fillId="0" borderId="19" xfId="0" applyFont="1" applyBorder="1" applyAlignment="1">
      <alignment vertical="top" wrapText="1"/>
    </xf>
    <xf numFmtId="3" fontId="13" fillId="0" borderId="20" xfId="0" applyNumberFormat="1" applyFont="1" applyBorder="1" applyAlignment="1">
      <alignment vertical="top" wrapText="1"/>
    </xf>
    <xf numFmtId="3" fontId="13" fillId="0" borderId="21" xfId="0" applyNumberFormat="1" applyFont="1" applyBorder="1" applyAlignment="1">
      <alignment horizontal="right" vertical="top" wrapText="1"/>
    </xf>
    <xf numFmtId="166" fontId="13" fillId="0" borderId="21" xfId="0" applyNumberFormat="1" applyFont="1" applyBorder="1" applyAlignment="1">
      <alignment horizontal="right" vertical="top" wrapText="1"/>
    </xf>
    <xf numFmtId="166" fontId="13" fillId="0" borderId="2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5" fillId="0" borderId="0" xfId="1" applyAlignment="1" applyProtection="1">
      <alignment horizontal="left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7" fillId="0" borderId="25" xfId="0" applyFont="1" applyBorder="1"/>
    <xf numFmtId="3" fontId="18" fillId="0" borderId="26" xfId="0" applyNumberFormat="1" applyFont="1" applyBorder="1" applyAlignment="1">
      <alignment horizontal="center"/>
    </xf>
    <xf numFmtId="165" fontId="18" fillId="0" borderId="27" xfId="0" applyNumberFormat="1" applyFont="1" applyBorder="1" applyAlignment="1">
      <alignment horizontal="center"/>
    </xf>
    <xf numFmtId="0" fontId="8" fillId="0" borderId="0" xfId="0" applyFont="1"/>
    <xf numFmtId="0" fontId="16" fillId="0" borderId="15" xfId="0" applyFont="1" applyBorder="1"/>
    <xf numFmtId="3" fontId="19" fillId="0" borderId="17" xfId="0" applyNumberFormat="1" applyFont="1" applyBorder="1" applyAlignment="1">
      <alignment horizontal="center"/>
    </xf>
    <xf numFmtId="0" fontId="20" fillId="0" borderId="15" xfId="0" applyFont="1" applyBorder="1"/>
    <xf numFmtId="3" fontId="21" fillId="0" borderId="17" xfId="0" applyNumberFormat="1" applyFont="1" applyBorder="1" applyAlignment="1">
      <alignment horizontal="center"/>
    </xf>
    <xf numFmtId="0" fontId="22" fillId="0" borderId="0" xfId="0" applyFont="1"/>
    <xf numFmtId="0" fontId="16" fillId="0" borderId="19" xfId="0" applyFont="1" applyBorder="1"/>
    <xf numFmtId="3" fontId="19" fillId="0" borderId="21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165" fontId="19" fillId="0" borderId="18" xfId="0" applyNumberFormat="1" applyFont="1" applyBorder="1" applyAlignment="1">
      <alignment horizontal="center"/>
    </xf>
    <xf numFmtId="165" fontId="21" fillId="0" borderId="18" xfId="0" applyNumberFormat="1" applyFont="1" applyBorder="1" applyAlignment="1">
      <alignment horizontal="center"/>
    </xf>
    <xf numFmtId="165" fontId="19" fillId="0" borderId="22" xfId="0" applyNumberFormat="1" applyFont="1" applyBorder="1" applyAlignment="1">
      <alignment horizontal="center"/>
    </xf>
    <xf numFmtId="2" fontId="0" fillId="0" borderId="0" xfId="0" applyNumberFormat="1"/>
    <xf numFmtId="165" fontId="18" fillId="0" borderId="26" xfId="0" applyNumberFormat="1" applyFont="1" applyBorder="1" applyAlignment="1">
      <alignment horizontal="center"/>
    </xf>
    <xf numFmtId="165" fontId="19" fillId="0" borderId="17" xfId="0" applyNumberFormat="1" applyFont="1" applyBorder="1" applyAlignment="1">
      <alignment horizontal="center"/>
    </xf>
    <xf numFmtId="165" fontId="21" fillId="0" borderId="17" xfId="0" applyNumberFormat="1" applyFont="1" applyBorder="1" applyAlignment="1">
      <alignment horizontal="center"/>
    </xf>
    <xf numFmtId="165" fontId="19" fillId="0" borderId="2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12" fillId="0" borderId="17" xfId="0" applyFont="1" applyBorder="1" applyAlignment="1">
      <alignment horizontal="right" vertical="top" wrapText="1"/>
    </xf>
    <xf numFmtId="164" fontId="12" fillId="0" borderId="18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</cellXfs>
  <cellStyles count="3">
    <cellStyle name="Normal" xfId="2" xr:uid="{00000000-0005-0000-0000-000000000000}"/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7"/>
  <sheetViews>
    <sheetView zoomScale="80" zoomScaleNormal="80" workbookViewId="0">
      <selection activeCell="K28" sqref="K28"/>
    </sheetView>
  </sheetViews>
  <sheetFormatPr defaultRowHeight="15.75" x14ac:dyDescent="0.25"/>
  <cols>
    <col min="1" max="1" width="48.28515625" style="9" customWidth="1"/>
    <col min="2" max="16" width="10.7109375" style="1" customWidth="1"/>
    <col min="17" max="17" width="9.5703125" style="1" bestFit="1" customWidth="1"/>
    <col min="18" max="216" width="9.140625" style="1"/>
    <col min="217" max="217" width="28.5703125" style="1" customWidth="1"/>
    <col min="218" max="230" width="9.140625" style="1"/>
    <col min="231" max="231" width="13.7109375" style="1" bestFit="1" customWidth="1"/>
    <col min="232" max="472" width="9.140625" style="1"/>
    <col min="473" max="473" width="28.5703125" style="1" customWidth="1"/>
    <col min="474" max="486" width="9.140625" style="1"/>
    <col min="487" max="487" width="13.7109375" style="1" bestFit="1" customWidth="1"/>
    <col min="488" max="728" width="9.140625" style="1"/>
    <col min="729" max="729" width="28.5703125" style="1" customWidth="1"/>
    <col min="730" max="742" width="9.140625" style="1"/>
    <col min="743" max="743" width="13.7109375" style="1" bestFit="1" customWidth="1"/>
    <col min="744" max="984" width="9.140625" style="1"/>
    <col min="985" max="985" width="28.5703125" style="1" customWidth="1"/>
    <col min="986" max="998" width="9.140625" style="1"/>
    <col min="999" max="999" width="13.7109375" style="1" bestFit="1" customWidth="1"/>
    <col min="1000" max="1240" width="9.140625" style="1"/>
    <col min="1241" max="1241" width="28.5703125" style="1" customWidth="1"/>
    <col min="1242" max="1254" width="9.140625" style="1"/>
    <col min="1255" max="1255" width="13.7109375" style="1" bestFit="1" customWidth="1"/>
    <col min="1256" max="1496" width="9.140625" style="1"/>
    <col min="1497" max="1497" width="28.5703125" style="1" customWidth="1"/>
    <col min="1498" max="1510" width="9.140625" style="1"/>
    <col min="1511" max="1511" width="13.7109375" style="1" bestFit="1" customWidth="1"/>
    <col min="1512" max="1752" width="9.140625" style="1"/>
    <col min="1753" max="1753" width="28.5703125" style="1" customWidth="1"/>
    <col min="1754" max="1766" width="9.140625" style="1"/>
    <col min="1767" max="1767" width="13.7109375" style="1" bestFit="1" customWidth="1"/>
    <col min="1768" max="2008" width="9.140625" style="1"/>
    <col min="2009" max="2009" width="28.5703125" style="1" customWidth="1"/>
    <col min="2010" max="2022" width="9.140625" style="1"/>
    <col min="2023" max="2023" width="13.7109375" style="1" bestFit="1" customWidth="1"/>
    <col min="2024" max="2264" width="9.140625" style="1"/>
    <col min="2265" max="2265" width="28.5703125" style="1" customWidth="1"/>
    <col min="2266" max="2278" width="9.140625" style="1"/>
    <col min="2279" max="2279" width="13.7109375" style="1" bestFit="1" customWidth="1"/>
    <col min="2280" max="2520" width="9.140625" style="1"/>
    <col min="2521" max="2521" width="28.5703125" style="1" customWidth="1"/>
    <col min="2522" max="2534" width="9.140625" style="1"/>
    <col min="2535" max="2535" width="13.7109375" style="1" bestFit="1" customWidth="1"/>
    <col min="2536" max="2776" width="9.140625" style="1"/>
    <col min="2777" max="2777" width="28.5703125" style="1" customWidth="1"/>
    <col min="2778" max="2790" width="9.140625" style="1"/>
    <col min="2791" max="2791" width="13.7109375" style="1" bestFit="1" customWidth="1"/>
    <col min="2792" max="3032" width="9.140625" style="1"/>
    <col min="3033" max="3033" width="28.5703125" style="1" customWidth="1"/>
    <col min="3034" max="3046" width="9.140625" style="1"/>
    <col min="3047" max="3047" width="13.7109375" style="1" bestFit="1" customWidth="1"/>
    <col min="3048" max="3288" width="9.140625" style="1"/>
    <col min="3289" max="3289" width="28.5703125" style="1" customWidth="1"/>
    <col min="3290" max="3302" width="9.140625" style="1"/>
    <col min="3303" max="3303" width="13.7109375" style="1" bestFit="1" customWidth="1"/>
    <col min="3304" max="3544" width="9.140625" style="1"/>
    <col min="3545" max="3545" width="28.5703125" style="1" customWidth="1"/>
    <col min="3546" max="3558" width="9.140625" style="1"/>
    <col min="3559" max="3559" width="13.7109375" style="1" bestFit="1" customWidth="1"/>
    <col min="3560" max="3800" width="9.140625" style="1"/>
    <col min="3801" max="3801" width="28.5703125" style="1" customWidth="1"/>
    <col min="3802" max="3814" width="9.140625" style="1"/>
    <col min="3815" max="3815" width="13.7109375" style="1" bestFit="1" customWidth="1"/>
    <col min="3816" max="4056" width="9.140625" style="1"/>
    <col min="4057" max="4057" width="28.5703125" style="1" customWidth="1"/>
    <col min="4058" max="4070" width="9.140625" style="1"/>
    <col min="4071" max="4071" width="13.7109375" style="1" bestFit="1" customWidth="1"/>
    <col min="4072" max="4312" width="9.140625" style="1"/>
    <col min="4313" max="4313" width="28.5703125" style="1" customWidth="1"/>
    <col min="4314" max="4326" width="9.140625" style="1"/>
    <col min="4327" max="4327" width="13.7109375" style="1" bestFit="1" customWidth="1"/>
    <col min="4328" max="4568" width="9.140625" style="1"/>
    <col min="4569" max="4569" width="28.5703125" style="1" customWidth="1"/>
    <col min="4570" max="4582" width="9.140625" style="1"/>
    <col min="4583" max="4583" width="13.7109375" style="1" bestFit="1" customWidth="1"/>
    <col min="4584" max="4824" width="9.140625" style="1"/>
    <col min="4825" max="4825" width="28.5703125" style="1" customWidth="1"/>
    <col min="4826" max="4838" width="9.140625" style="1"/>
    <col min="4839" max="4839" width="13.7109375" style="1" bestFit="1" customWidth="1"/>
    <col min="4840" max="5080" width="9.140625" style="1"/>
    <col min="5081" max="5081" width="28.5703125" style="1" customWidth="1"/>
    <col min="5082" max="5094" width="9.140625" style="1"/>
    <col min="5095" max="5095" width="13.7109375" style="1" bestFit="1" customWidth="1"/>
    <col min="5096" max="5336" width="9.140625" style="1"/>
    <col min="5337" max="5337" width="28.5703125" style="1" customWidth="1"/>
    <col min="5338" max="5350" width="9.140625" style="1"/>
    <col min="5351" max="5351" width="13.7109375" style="1" bestFit="1" customWidth="1"/>
    <col min="5352" max="5592" width="9.140625" style="1"/>
    <col min="5593" max="5593" width="28.5703125" style="1" customWidth="1"/>
    <col min="5594" max="5606" width="9.140625" style="1"/>
    <col min="5607" max="5607" width="13.7109375" style="1" bestFit="1" customWidth="1"/>
    <col min="5608" max="5848" width="9.140625" style="1"/>
    <col min="5849" max="5849" width="28.5703125" style="1" customWidth="1"/>
    <col min="5850" max="5862" width="9.140625" style="1"/>
    <col min="5863" max="5863" width="13.7109375" style="1" bestFit="1" customWidth="1"/>
    <col min="5864" max="6104" width="9.140625" style="1"/>
    <col min="6105" max="6105" width="28.5703125" style="1" customWidth="1"/>
    <col min="6106" max="6118" width="9.140625" style="1"/>
    <col min="6119" max="6119" width="13.7109375" style="1" bestFit="1" customWidth="1"/>
    <col min="6120" max="6360" width="9.140625" style="1"/>
    <col min="6361" max="6361" width="28.5703125" style="1" customWidth="1"/>
    <col min="6362" max="6374" width="9.140625" style="1"/>
    <col min="6375" max="6375" width="13.7109375" style="1" bestFit="1" customWidth="1"/>
    <col min="6376" max="6616" width="9.140625" style="1"/>
    <col min="6617" max="6617" width="28.5703125" style="1" customWidth="1"/>
    <col min="6618" max="6630" width="9.140625" style="1"/>
    <col min="6631" max="6631" width="13.7109375" style="1" bestFit="1" customWidth="1"/>
    <col min="6632" max="6872" width="9.140625" style="1"/>
    <col min="6873" max="6873" width="28.5703125" style="1" customWidth="1"/>
    <col min="6874" max="6886" width="9.140625" style="1"/>
    <col min="6887" max="6887" width="13.7109375" style="1" bestFit="1" customWidth="1"/>
    <col min="6888" max="7128" width="9.140625" style="1"/>
    <col min="7129" max="7129" width="28.5703125" style="1" customWidth="1"/>
    <col min="7130" max="7142" width="9.140625" style="1"/>
    <col min="7143" max="7143" width="13.7109375" style="1" bestFit="1" customWidth="1"/>
    <col min="7144" max="7384" width="9.140625" style="1"/>
    <col min="7385" max="7385" width="28.5703125" style="1" customWidth="1"/>
    <col min="7386" max="7398" width="9.140625" style="1"/>
    <col min="7399" max="7399" width="13.7109375" style="1" bestFit="1" customWidth="1"/>
    <col min="7400" max="7640" width="9.140625" style="1"/>
    <col min="7641" max="7641" width="28.5703125" style="1" customWidth="1"/>
    <col min="7642" max="7654" width="9.140625" style="1"/>
    <col min="7655" max="7655" width="13.7109375" style="1" bestFit="1" customWidth="1"/>
    <col min="7656" max="7896" width="9.140625" style="1"/>
    <col min="7897" max="7897" width="28.5703125" style="1" customWidth="1"/>
    <col min="7898" max="7910" width="9.140625" style="1"/>
    <col min="7911" max="7911" width="13.7109375" style="1" bestFit="1" customWidth="1"/>
    <col min="7912" max="8152" width="9.140625" style="1"/>
    <col min="8153" max="8153" width="28.5703125" style="1" customWidth="1"/>
    <col min="8154" max="8166" width="9.140625" style="1"/>
    <col min="8167" max="8167" width="13.7109375" style="1" bestFit="1" customWidth="1"/>
    <col min="8168" max="8408" width="9.140625" style="1"/>
    <col min="8409" max="8409" width="28.5703125" style="1" customWidth="1"/>
    <col min="8410" max="8422" width="9.140625" style="1"/>
    <col min="8423" max="8423" width="13.7109375" style="1" bestFit="1" customWidth="1"/>
    <col min="8424" max="8664" width="9.140625" style="1"/>
    <col min="8665" max="8665" width="28.5703125" style="1" customWidth="1"/>
    <col min="8666" max="8678" width="9.140625" style="1"/>
    <col min="8679" max="8679" width="13.7109375" style="1" bestFit="1" customWidth="1"/>
    <col min="8680" max="8920" width="9.140625" style="1"/>
    <col min="8921" max="8921" width="28.5703125" style="1" customWidth="1"/>
    <col min="8922" max="8934" width="9.140625" style="1"/>
    <col min="8935" max="8935" width="13.7109375" style="1" bestFit="1" customWidth="1"/>
    <col min="8936" max="9176" width="9.140625" style="1"/>
    <col min="9177" max="9177" width="28.5703125" style="1" customWidth="1"/>
    <col min="9178" max="9190" width="9.140625" style="1"/>
    <col min="9191" max="9191" width="13.7109375" style="1" bestFit="1" customWidth="1"/>
    <col min="9192" max="9432" width="9.140625" style="1"/>
    <col min="9433" max="9433" width="28.5703125" style="1" customWidth="1"/>
    <col min="9434" max="9446" width="9.140625" style="1"/>
    <col min="9447" max="9447" width="13.7109375" style="1" bestFit="1" customWidth="1"/>
    <col min="9448" max="9688" width="9.140625" style="1"/>
    <col min="9689" max="9689" width="28.5703125" style="1" customWidth="1"/>
    <col min="9690" max="9702" width="9.140625" style="1"/>
    <col min="9703" max="9703" width="13.7109375" style="1" bestFit="1" customWidth="1"/>
    <col min="9704" max="9944" width="9.140625" style="1"/>
    <col min="9945" max="9945" width="28.5703125" style="1" customWidth="1"/>
    <col min="9946" max="9958" width="9.140625" style="1"/>
    <col min="9959" max="9959" width="13.7109375" style="1" bestFit="1" customWidth="1"/>
    <col min="9960" max="10200" width="9.140625" style="1"/>
    <col min="10201" max="10201" width="28.5703125" style="1" customWidth="1"/>
    <col min="10202" max="10214" width="9.140625" style="1"/>
    <col min="10215" max="10215" width="13.7109375" style="1" bestFit="1" customWidth="1"/>
    <col min="10216" max="10456" width="9.140625" style="1"/>
    <col min="10457" max="10457" width="28.5703125" style="1" customWidth="1"/>
    <col min="10458" max="10470" width="9.140625" style="1"/>
    <col min="10471" max="10471" width="13.7109375" style="1" bestFit="1" customWidth="1"/>
    <col min="10472" max="10712" width="9.140625" style="1"/>
    <col min="10713" max="10713" width="28.5703125" style="1" customWidth="1"/>
    <col min="10714" max="10726" width="9.140625" style="1"/>
    <col min="10727" max="10727" width="13.7109375" style="1" bestFit="1" customWidth="1"/>
    <col min="10728" max="10968" width="9.140625" style="1"/>
    <col min="10969" max="10969" width="28.5703125" style="1" customWidth="1"/>
    <col min="10970" max="10982" width="9.140625" style="1"/>
    <col min="10983" max="10983" width="13.7109375" style="1" bestFit="1" customWidth="1"/>
    <col min="10984" max="11224" width="9.140625" style="1"/>
    <col min="11225" max="11225" width="28.5703125" style="1" customWidth="1"/>
    <col min="11226" max="11238" width="9.140625" style="1"/>
    <col min="11239" max="11239" width="13.7109375" style="1" bestFit="1" customWidth="1"/>
    <col min="11240" max="11480" width="9.140625" style="1"/>
    <col min="11481" max="11481" width="28.5703125" style="1" customWidth="1"/>
    <col min="11482" max="11494" width="9.140625" style="1"/>
    <col min="11495" max="11495" width="13.7109375" style="1" bestFit="1" customWidth="1"/>
    <col min="11496" max="11736" width="9.140625" style="1"/>
    <col min="11737" max="11737" width="28.5703125" style="1" customWidth="1"/>
    <col min="11738" max="11750" width="9.140625" style="1"/>
    <col min="11751" max="11751" width="13.7109375" style="1" bestFit="1" customWidth="1"/>
    <col min="11752" max="11992" width="9.140625" style="1"/>
    <col min="11993" max="11993" width="28.5703125" style="1" customWidth="1"/>
    <col min="11994" max="12006" width="9.140625" style="1"/>
    <col min="12007" max="12007" width="13.7109375" style="1" bestFit="1" customWidth="1"/>
    <col min="12008" max="12248" width="9.140625" style="1"/>
    <col min="12249" max="12249" width="28.5703125" style="1" customWidth="1"/>
    <col min="12250" max="12262" width="9.140625" style="1"/>
    <col min="12263" max="12263" width="13.7109375" style="1" bestFit="1" customWidth="1"/>
    <col min="12264" max="12504" width="9.140625" style="1"/>
    <col min="12505" max="12505" width="28.5703125" style="1" customWidth="1"/>
    <col min="12506" max="12518" width="9.140625" style="1"/>
    <col min="12519" max="12519" width="13.7109375" style="1" bestFit="1" customWidth="1"/>
    <col min="12520" max="12760" width="9.140625" style="1"/>
    <col min="12761" max="12761" width="28.5703125" style="1" customWidth="1"/>
    <col min="12762" max="12774" width="9.140625" style="1"/>
    <col min="12775" max="12775" width="13.7109375" style="1" bestFit="1" customWidth="1"/>
    <col min="12776" max="13016" width="9.140625" style="1"/>
    <col min="13017" max="13017" width="28.5703125" style="1" customWidth="1"/>
    <col min="13018" max="13030" width="9.140625" style="1"/>
    <col min="13031" max="13031" width="13.7109375" style="1" bestFit="1" customWidth="1"/>
    <col min="13032" max="13272" width="9.140625" style="1"/>
    <col min="13273" max="13273" width="28.5703125" style="1" customWidth="1"/>
    <col min="13274" max="13286" width="9.140625" style="1"/>
    <col min="13287" max="13287" width="13.7109375" style="1" bestFit="1" customWidth="1"/>
    <col min="13288" max="13528" width="9.140625" style="1"/>
    <col min="13529" max="13529" width="28.5703125" style="1" customWidth="1"/>
    <col min="13530" max="13542" width="9.140625" style="1"/>
    <col min="13543" max="13543" width="13.7109375" style="1" bestFit="1" customWidth="1"/>
    <col min="13544" max="13784" width="9.140625" style="1"/>
    <col min="13785" max="13785" width="28.5703125" style="1" customWidth="1"/>
    <col min="13786" max="13798" width="9.140625" style="1"/>
    <col min="13799" max="13799" width="13.7109375" style="1" bestFit="1" customWidth="1"/>
    <col min="13800" max="14040" width="9.140625" style="1"/>
    <col min="14041" max="14041" width="28.5703125" style="1" customWidth="1"/>
    <col min="14042" max="14054" width="9.140625" style="1"/>
    <col min="14055" max="14055" width="13.7109375" style="1" bestFit="1" customWidth="1"/>
    <col min="14056" max="14296" width="9.140625" style="1"/>
    <col min="14297" max="14297" width="28.5703125" style="1" customWidth="1"/>
    <col min="14298" max="14310" width="9.140625" style="1"/>
    <col min="14311" max="14311" width="13.7109375" style="1" bestFit="1" customWidth="1"/>
    <col min="14312" max="14552" width="9.140625" style="1"/>
    <col min="14553" max="14553" width="28.5703125" style="1" customWidth="1"/>
    <col min="14554" max="14566" width="9.140625" style="1"/>
    <col min="14567" max="14567" width="13.7109375" style="1" bestFit="1" customWidth="1"/>
    <col min="14568" max="14808" width="9.140625" style="1"/>
    <col min="14809" max="14809" width="28.5703125" style="1" customWidth="1"/>
    <col min="14810" max="14822" width="9.140625" style="1"/>
    <col min="14823" max="14823" width="13.7109375" style="1" bestFit="1" customWidth="1"/>
    <col min="14824" max="15064" width="9.140625" style="1"/>
    <col min="15065" max="15065" width="28.5703125" style="1" customWidth="1"/>
    <col min="15066" max="15078" width="9.140625" style="1"/>
    <col min="15079" max="15079" width="13.7109375" style="1" bestFit="1" customWidth="1"/>
    <col min="15080" max="15320" width="9.140625" style="1"/>
    <col min="15321" max="15321" width="28.5703125" style="1" customWidth="1"/>
    <col min="15322" max="15334" width="9.140625" style="1"/>
    <col min="15335" max="15335" width="13.7109375" style="1" bestFit="1" customWidth="1"/>
    <col min="15336" max="15576" width="9.140625" style="1"/>
    <col min="15577" max="15577" width="28.5703125" style="1" customWidth="1"/>
    <col min="15578" max="15590" width="9.140625" style="1"/>
    <col min="15591" max="15591" width="13.7109375" style="1" bestFit="1" customWidth="1"/>
    <col min="15592" max="15832" width="9.140625" style="1"/>
    <col min="15833" max="15833" width="28.5703125" style="1" customWidth="1"/>
    <col min="15834" max="15846" width="9.140625" style="1"/>
    <col min="15847" max="15847" width="13.7109375" style="1" bestFit="1" customWidth="1"/>
    <col min="15848" max="16088" width="9.140625" style="1"/>
    <col min="16089" max="16089" width="28.5703125" style="1" customWidth="1"/>
    <col min="16090" max="16102" width="9.140625" style="1"/>
    <col min="16103" max="16103" width="13.7109375" style="1" bestFit="1" customWidth="1"/>
    <col min="16104" max="16384" width="9.140625" style="1"/>
  </cols>
  <sheetData>
    <row r="1" spans="1:17" ht="15.75" customHeight="1" x14ac:dyDescent="0.25">
      <c r="A1" s="65" t="s">
        <v>10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x14ac:dyDescent="0.25">
      <c r="A2" s="2"/>
      <c r="B2" s="10">
        <v>2000</v>
      </c>
      <c r="C2" s="10">
        <v>2005</v>
      </c>
      <c r="D2" s="10">
        <v>2009</v>
      </c>
      <c r="E2" s="10">
        <v>2010</v>
      </c>
      <c r="F2" s="10">
        <v>2011</v>
      </c>
      <c r="G2" s="10">
        <v>2012</v>
      </c>
      <c r="H2" s="10">
        <v>2013</v>
      </c>
      <c r="I2" s="10">
        <v>2014</v>
      </c>
      <c r="J2" s="10">
        <v>2015</v>
      </c>
      <c r="K2" s="10">
        <v>2016</v>
      </c>
      <c r="L2" s="10">
        <v>2017</v>
      </c>
      <c r="M2" s="10">
        <v>2018</v>
      </c>
      <c r="N2" s="10">
        <v>2019</v>
      </c>
      <c r="O2" s="10">
        <v>2020</v>
      </c>
      <c r="P2" s="10">
        <v>2021</v>
      </c>
      <c r="Q2" s="10">
        <v>2022</v>
      </c>
    </row>
    <row r="3" spans="1:17" s="4" customFormat="1" ht="29.25" x14ac:dyDescent="0.25">
      <c r="A3" s="3" t="s">
        <v>55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62"/>
    </row>
    <row r="4" spans="1:17" x14ac:dyDescent="0.25">
      <c r="A4" s="5" t="s">
        <v>1</v>
      </c>
      <c r="B4" s="12">
        <v>1134</v>
      </c>
      <c r="C4" s="18">
        <v>465</v>
      </c>
      <c r="D4" s="12">
        <v>324</v>
      </c>
      <c r="E4" s="12">
        <v>351</v>
      </c>
      <c r="F4" s="12">
        <v>297</v>
      </c>
      <c r="G4" s="12">
        <v>320</v>
      </c>
      <c r="H4" s="12">
        <v>272</v>
      </c>
      <c r="I4" s="12">
        <v>229</v>
      </c>
      <c r="J4" s="12">
        <v>252</v>
      </c>
      <c r="K4" s="12">
        <v>231</v>
      </c>
      <c r="L4" s="12">
        <v>275</v>
      </c>
      <c r="M4" s="12">
        <v>311</v>
      </c>
      <c r="N4" s="12">
        <v>408</v>
      </c>
      <c r="O4" s="12">
        <v>282</v>
      </c>
      <c r="P4" s="12">
        <v>344</v>
      </c>
      <c r="Q4" s="16">
        <v>456</v>
      </c>
    </row>
    <row r="5" spans="1:17" x14ac:dyDescent="0.25">
      <c r="A5" s="6" t="s">
        <v>2</v>
      </c>
      <c r="B5" s="12">
        <f>B4-B6</f>
        <v>945</v>
      </c>
      <c r="C5" s="13">
        <f>C4-C6</f>
        <v>358</v>
      </c>
      <c r="D5" s="12">
        <f>D4-D6</f>
        <v>241</v>
      </c>
      <c r="E5" s="12">
        <f>E4-E6</f>
        <v>263</v>
      </c>
      <c r="F5" s="12">
        <f>F4-F6</f>
        <v>224</v>
      </c>
      <c r="G5" s="12">
        <f t="shared" ref="G5:K5" si="0">G4-G6</f>
        <v>240</v>
      </c>
      <c r="H5" s="12">
        <f t="shared" si="0"/>
        <v>209</v>
      </c>
      <c r="I5" s="12">
        <f t="shared" si="0"/>
        <v>169</v>
      </c>
      <c r="J5" s="12">
        <f t="shared" si="0"/>
        <v>175</v>
      </c>
      <c r="K5" s="12">
        <f t="shared" si="0"/>
        <v>164</v>
      </c>
      <c r="L5" s="12">
        <v>216</v>
      </c>
      <c r="M5" s="12">
        <v>265</v>
      </c>
      <c r="N5" s="12">
        <v>314</v>
      </c>
      <c r="O5" s="12">
        <v>232</v>
      </c>
      <c r="P5" s="12">
        <f>P4-P6</f>
        <v>276</v>
      </c>
      <c r="Q5" s="16">
        <v>385</v>
      </c>
    </row>
    <row r="6" spans="1:17" x14ac:dyDescent="0.25">
      <c r="A6" s="6" t="s">
        <v>3</v>
      </c>
      <c r="B6" s="12">
        <v>189</v>
      </c>
      <c r="C6" s="18">
        <v>107</v>
      </c>
      <c r="D6" s="12">
        <v>83</v>
      </c>
      <c r="E6" s="12">
        <v>88</v>
      </c>
      <c r="F6" s="12">
        <v>73</v>
      </c>
      <c r="G6" s="12">
        <v>80</v>
      </c>
      <c r="H6" s="12">
        <v>63</v>
      </c>
      <c r="I6" s="12">
        <v>60</v>
      </c>
      <c r="J6" s="12">
        <v>77</v>
      </c>
      <c r="K6" s="12">
        <v>67</v>
      </c>
      <c r="L6" s="12">
        <v>59</v>
      </c>
      <c r="M6" s="12">
        <v>46</v>
      </c>
      <c r="N6" s="12">
        <v>94</v>
      </c>
      <c r="O6" s="12">
        <v>50</v>
      </c>
      <c r="P6" s="12">
        <v>68</v>
      </c>
      <c r="Q6" s="16">
        <v>71</v>
      </c>
    </row>
    <row r="7" spans="1:17" x14ac:dyDescent="0.25">
      <c r="A7" s="7" t="s">
        <v>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</row>
    <row r="8" spans="1:17" x14ac:dyDescent="0.25">
      <c r="A8" s="5" t="s">
        <v>1</v>
      </c>
      <c r="B8" s="12">
        <v>54</v>
      </c>
      <c r="C8" s="18">
        <v>41</v>
      </c>
      <c r="D8" s="18">
        <v>23</v>
      </c>
      <c r="E8" s="12">
        <v>35</v>
      </c>
      <c r="F8" s="18">
        <v>16</v>
      </c>
      <c r="G8" s="12">
        <v>31</v>
      </c>
      <c r="H8" s="12">
        <v>23</v>
      </c>
      <c r="I8" s="12">
        <v>23</v>
      </c>
      <c r="J8" s="12">
        <v>17</v>
      </c>
      <c r="K8" s="12">
        <v>21</v>
      </c>
      <c r="L8" s="12">
        <v>25</v>
      </c>
      <c r="M8" s="12">
        <v>19</v>
      </c>
      <c r="N8" s="12">
        <v>24</v>
      </c>
      <c r="O8" s="12">
        <v>19</v>
      </c>
      <c r="P8" s="12">
        <v>12</v>
      </c>
      <c r="Q8" s="16">
        <v>21</v>
      </c>
    </row>
    <row r="9" spans="1:17" x14ac:dyDescent="0.25">
      <c r="A9" s="6" t="s">
        <v>2</v>
      </c>
      <c r="B9" s="13">
        <f>B8-B10</f>
        <v>52</v>
      </c>
      <c r="C9" s="12">
        <f>C8-C10</f>
        <v>38</v>
      </c>
      <c r="D9" s="12">
        <v>23</v>
      </c>
      <c r="E9" s="12">
        <f>E8-E10</f>
        <v>34</v>
      </c>
      <c r="F9" s="12">
        <v>16</v>
      </c>
      <c r="G9" s="12">
        <f>G8-G10</f>
        <v>29</v>
      </c>
      <c r="H9" s="12">
        <f t="shared" ref="H9:J9" si="1">H8-H10</f>
        <v>20</v>
      </c>
      <c r="I9" s="12">
        <f t="shared" si="1"/>
        <v>22</v>
      </c>
      <c r="J9" s="12">
        <f t="shared" si="1"/>
        <v>16</v>
      </c>
      <c r="K9" s="12">
        <v>21</v>
      </c>
      <c r="L9" s="12">
        <v>24</v>
      </c>
      <c r="M9" s="12">
        <v>18</v>
      </c>
      <c r="N9" s="12">
        <v>24</v>
      </c>
      <c r="O9" s="12">
        <v>17</v>
      </c>
      <c r="P9" s="12">
        <v>12</v>
      </c>
      <c r="Q9" s="16">
        <v>19</v>
      </c>
    </row>
    <row r="10" spans="1:17" x14ac:dyDescent="0.25">
      <c r="A10" s="6" t="s">
        <v>3</v>
      </c>
      <c r="B10" s="13">
        <v>2</v>
      </c>
      <c r="C10" s="12">
        <v>3</v>
      </c>
      <c r="D10" s="12" t="s">
        <v>9</v>
      </c>
      <c r="E10" s="12">
        <v>1</v>
      </c>
      <c r="F10" s="12" t="s">
        <v>9</v>
      </c>
      <c r="G10" s="12">
        <v>2</v>
      </c>
      <c r="H10" s="12">
        <v>3</v>
      </c>
      <c r="I10" s="12">
        <v>1</v>
      </c>
      <c r="J10" s="12">
        <v>1</v>
      </c>
      <c r="K10" s="12" t="s">
        <v>9</v>
      </c>
      <c r="L10" s="12">
        <v>1</v>
      </c>
      <c r="M10" s="12">
        <v>1</v>
      </c>
      <c r="N10" s="12" t="s">
        <v>9</v>
      </c>
      <c r="O10" s="12">
        <v>2</v>
      </c>
      <c r="P10" s="12" t="s">
        <v>9</v>
      </c>
      <c r="Q10" s="16">
        <v>2</v>
      </c>
    </row>
    <row r="11" spans="1:17" s="4" customFormat="1" ht="45.75" customHeight="1" x14ac:dyDescent="0.25">
      <c r="A11" s="3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1"/>
      <c r="N11" s="11"/>
      <c r="O11" s="11"/>
      <c r="P11" s="11"/>
      <c r="Q11" s="11"/>
    </row>
    <row r="12" spans="1:17" x14ac:dyDescent="0.25">
      <c r="A12" s="5" t="s">
        <v>1</v>
      </c>
      <c r="B12" s="14">
        <v>5</v>
      </c>
      <c r="C12" s="14">
        <v>2.3604540193709518</v>
      </c>
      <c r="D12" s="14">
        <v>1.7982816419865462</v>
      </c>
      <c r="E12" s="14">
        <v>2.0312970207643692</v>
      </c>
      <c r="F12" s="14">
        <v>1.7857357592082637</v>
      </c>
      <c r="G12" s="14">
        <v>1.7515531350064315</v>
      </c>
      <c r="H12" s="14">
        <v>1.4724192064093542</v>
      </c>
      <c r="I12" s="14">
        <v>1.2385541908022477</v>
      </c>
      <c r="J12" s="14">
        <v>1.4</v>
      </c>
      <c r="K12" s="14">
        <v>1.3</v>
      </c>
      <c r="L12" s="14">
        <v>1.4944109032219499</v>
      </c>
      <c r="M12" s="14">
        <v>1.5814979989727891</v>
      </c>
      <c r="N12" s="14">
        <v>1.9968090208784002</v>
      </c>
      <c r="O12" s="14">
        <v>1.4860876897133222</v>
      </c>
      <c r="P12" s="14">
        <f>344/187460*1000</f>
        <v>1.8350581457377575</v>
      </c>
      <c r="Q12" s="16">
        <v>2.2000000000000002</v>
      </c>
    </row>
    <row r="13" spans="1:17" x14ac:dyDescent="0.25">
      <c r="A13" s="6" t="s">
        <v>2</v>
      </c>
      <c r="B13" s="14">
        <v>6.9</v>
      </c>
      <c r="C13" s="14">
        <v>3</v>
      </c>
      <c r="D13" s="14">
        <v>2.3072798989009304</v>
      </c>
      <c r="E13" s="14">
        <v>2.5177824367921726</v>
      </c>
      <c r="F13" s="14">
        <v>2.2814075469776443</v>
      </c>
      <c r="G13" s="14">
        <v>2.1923414206372409</v>
      </c>
      <c r="H13" s="14">
        <v>1.8569359668061589</v>
      </c>
      <c r="I13" s="14">
        <v>1.5</v>
      </c>
      <c r="J13" s="14">
        <v>1.5</v>
      </c>
      <c r="K13" s="14">
        <v>1.4</v>
      </c>
      <c r="L13" s="14">
        <v>1.8262987012987013</v>
      </c>
      <c r="M13" s="14">
        <v>1.9727536663440779</v>
      </c>
      <c r="N13" s="14">
        <v>2.2058152032651686</v>
      </c>
      <c r="O13" s="14">
        <v>1.7646208727267196</v>
      </c>
      <c r="P13" s="14">
        <f>276/129165*1000</f>
        <v>2.1368017651840669</v>
      </c>
      <c r="Q13" s="16">
        <v>2.6</v>
      </c>
    </row>
    <row r="14" spans="1:17" x14ac:dyDescent="0.25">
      <c r="A14" s="6" t="s">
        <v>3</v>
      </c>
      <c r="B14" s="14">
        <v>2.1</v>
      </c>
      <c r="C14" s="14">
        <v>1.4</v>
      </c>
      <c r="D14" s="14">
        <v>1.1000000000000001</v>
      </c>
      <c r="E14" s="14">
        <v>1.2876980933288458</v>
      </c>
      <c r="F14" s="14">
        <v>1.071433813276973</v>
      </c>
      <c r="G14" s="14">
        <v>1.0925528863881568</v>
      </c>
      <c r="H14" s="14">
        <v>0.872830047520747</v>
      </c>
      <c r="I14" s="14">
        <v>0.8</v>
      </c>
      <c r="J14" s="14">
        <v>1.1000000000000001</v>
      </c>
      <c r="K14" s="14">
        <v>1</v>
      </c>
      <c r="L14" s="14">
        <v>0.89737934810713793</v>
      </c>
      <c r="M14" s="14">
        <v>0.73813764662462489</v>
      </c>
      <c r="N14" s="14">
        <v>1.5167406212182333</v>
      </c>
      <c r="O14" s="14">
        <v>0.85782421466193148</v>
      </c>
      <c r="P14" s="14">
        <f>68/58295*1000</f>
        <v>1.166480830259885</v>
      </c>
      <c r="Q14" s="14">
        <v>1.153</v>
      </c>
    </row>
    <row r="15" spans="1:17" s="4" customFormat="1" x14ac:dyDescent="0.25">
      <c r="A15" s="8" t="s">
        <v>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1"/>
      <c r="N15" s="11"/>
      <c r="O15" s="11"/>
      <c r="P15" s="11"/>
      <c r="Q15" s="11"/>
    </row>
    <row r="16" spans="1:17" x14ac:dyDescent="0.25">
      <c r="A16" s="5" t="s">
        <v>1</v>
      </c>
      <c r="B16" s="15">
        <v>0.23799999999999999</v>
      </c>
      <c r="C16" s="15">
        <v>0.20812605332087961</v>
      </c>
      <c r="D16" s="15">
        <v>0.12765579557311904</v>
      </c>
      <c r="E16" s="15">
        <v>0.20255098497650409</v>
      </c>
      <c r="F16" s="15">
        <v>9.6201253021320612E-2</v>
      </c>
      <c r="G16" s="15">
        <v>0.16968170995374807</v>
      </c>
      <c r="H16" s="15">
        <v>0.1245060358360851</v>
      </c>
      <c r="I16" s="16">
        <v>0.1243962724386537</v>
      </c>
      <c r="J16" s="16">
        <v>9.2999999999999999E-2</v>
      </c>
      <c r="K16" s="16">
        <v>0.115</v>
      </c>
      <c r="L16" s="15">
        <v>0.1358555366565409</v>
      </c>
      <c r="M16" s="15">
        <v>9.661884881184242E-2</v>
      </c>
      <c r="N16" s="15">
        <v>0.11745935416931766</v>
      </c>
      <c r="O16" s="15">
        <v>0.1</v>
      </c>
      <c r="P16" s="15">
        <v>6.4013656246665968E-2</v>
      </c>
      <c r="Q16" s="15">
        <v>0.1</v>
      </c>
    </row>
    <row r="17" spans="1:17" x14ac:dyDescent="0.25">
      <c r="A17" s="6" t="s">
        <v>2</v>
      </c>
      <c r="B17" s="15">
        <v>0.38100000000000001</v>
      </c>
      <c r="C17" s="15">
        <v>0.32016716095982745</v>
      </c>
      <c r="D17" s="15">
        <v>0.22019683682457014</v>
      </c>
      <c r="E17" s="15">
        <v>0.32549278650545199</v>
      </c>
      <c r="F17" s="15">
        <v>0.16295768192697457</v>
      </c>
      <c r="G17" s="15">
        <v>0.26490792166033322</v>
      </c>
      <c r="H17" s="16">
        <v>0.17769722170393867</v>
      </c>
      <c r="I17" s="15">
        <v>0.19297399236875576</v>
      </c>
      <c r="J17" s="16">
        <v>0.14099999999999999</v>
      </c>
      <c r="K17" s="16">
        <v>0.184</v>
      </c>
      <c r="L17" s="15">
        <v>0.20292207792207795</v>
      </c>
      <c r="M17" s="15">
        <v>0.13399836224223927</v>
      </c>
      <c r="N17" s="15">
        <v>0.16859734037695556</v>
      </c>
      <c r="O17" s="15">
        <v>0.10012647554806071</v>
      </c>
      <c r="P17" s="15">
        <v>6.4013656246665968E-2</v>
      </c>
      <c r="Q17" s="15">
        <v>0.129</v>
      </c>
    </row>
    <row r="18" spans="1:17" x14ac:dyDescent="0.25">
      <c r="A18" s="6" t="s">
        <v>3</v>
      </c>
      <c r="B18" s="15">
        <v>2.1999999999999999E-2</v>
      </c>
      <c r="C18" s="15">
        <v>3.8310262042192365E-2</v>
      </c>
      <c r="D18" s="15" t="s">
        <v>9</v>
      </c>
      <c r="E18" s="15">
        <v>1.4632932878736885E-2</v>
      </c>
      <c r="F18" s="15" t="s">
        <v>9</v>
      </c>
      <c r="G18" s="15">
        <v>2.7313822159703918E-2</v>
      </c>
      <c r="H18" s="16">
        <v>4.1563335596226048E-2</v>
      </c>
      <c r="I18" s="16">
        <v>1.4106759959372531E-2</v>
      </c>
      <c r="J18" s="15">
        <v>1.4999999999999999E-2</v>
      </c>
      <c r="K18" s="16" t="s">
        <v>9</v>
      </c>
      <c r="L18" s="15">
        <v>1.5209819459443016E-2</v>
      </c>
      <c r="M18" s="15">
        <v>1.6046470578796195E-2</v>
      </c>
      <c r="N18" s="15" t="s">
        <v>9</v>
      </c>
      <c r="O18" s="15">
        <v>3.4312968586477255E-2</v>
      </c>
      <c r="P18" s="15" t="s">
        <v>9</v>
      </c>
      <c r="Q18" s="15">
        <v>3.2000000000000001E-2</v>
      </c>
    </row>
    <row r="19" spans="1:17" s="4" customFormat="1" ht="29.25" x14ac:dyDescent="0.25">
      <c r="A19" s="3" t="s">
        <v>6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1"/>
      <c r="N19" s="11"/>
      <c r="O19" s="11"/>
      <c r="P19" s="11"/>
      <c r="Q19" s="11"/>
    </row>
    <row r="20" spans="1:17" x14ac:dyDescent="0.25">
      <c r="A20" s="5" t="s">
        <v>8</v>
      </c>
      <c r="B20" s="14">
        <v>39.9</v>
      </c>
      <c r="C20" s="14">
        <v>16.5</v>
      </c>
      <c r="D20" s="14">
        <v>13.4</v>
      </c>
      <c r="E20" s="14">
        <v>17.8</v>
      </c>
      <c r="F20" s="14">
        <v>16.100000000000001</v>
      </c>
      <c r="G20" s="14">
        <v>17.2</v>
      </c>
      <c r="H20" s="16">
        <v>12.6</v>
      </c>
      <c r="I20" s="16">
        <v>13.3</v>
      </c>
      <c r="J20" s="16">
        <v>14.9</v>
      </c>
      <c r="K20" s="16">
        <v>13.4</v>
      </c>
      <c r="L20" s="16">
        <v>17.399999999999999</v>
      </c>
      <c r="M20" s="16">
        <v>20.399999999999999</v>
      </c>
      <c r="N20" s="16">
        <v>26</v>
      </c>
      <c r="O20" s="16">
        <v>21.3</v>
      </c>
      <c r="P20" s="14">
        <v>21.562999999999999</v>
      </c>
      <c r="Q20" s="16">
        <v>26.5</v>
      </c>
    </row>
    <row r="21" spans="1:17" x14ac:dyDescent="0.25">
      <c r="A21" s="5" t="s">
        <v>7</v>
      </c>
      <c r="B21" s="14">
        <v>35.200000000000003</v>
      </c>
      <c r="C21" s="14">
        <v>35.546236559139786</v>
      </c>
      <c r="D21" s="14">
        <v>41.302469135802468</v>
      </c>
      <c r="E21" s="14">
        <v>50.595441595441592</v>
      </c>
      <c r="F21" s="14">
        <v>54.282828282828284</v>
      </c>
      <c r="G21" s="14">
        <v>53.606250000000003</v>
      </c>
      <c r="H21" s="16">
        <v>46.363970588235297</v>
      </c>
      <c r="I21" s="16">
        <v>58.131004366812228</v>
      </c>
      <c r="J21" s="16">
        <v>59</v>
      </c>
      <c r="K21" s="14">
        <v>57.8</v>
      </c>
      <c r="L21" s="14">
        <v>63.316363636363633</v>
      </c>
      <c r="M21" s="14">
        <v>65.498392282958193</v>
      </c>
      <c r="N21" s="14">
        <v>63.683823529411768</v>
      </c>
      <c r="O21" s="14">
        <v>75.5</v>
      </c>
      <c r="P21" s="14">
        <v>62.683139534883722</v>
      </c>
      <c r="Q21" s="16">
        <v>58.3</v>
      </c>
    </row>
    <row r="22" spans="1:17" ht="43.5" x14ac:dyDescent="0.25">
      <c r="A22" s="3" t="s">
        <v>0</v>
      </c>
      <c r="B22" s="17">
        <v>1394.2</v>
      </c>
      <c r="C22" s="17">
        <v>3748.9446486223069</v>
      </c>
      <c r="D22" s="17">
        <v>7082.237528583797</v>
      </c>
      <c r="E22" s="17">
        <v>9413.8388620106944</v>
      </c>
      <c r="F22" s="17">
        <v>10583.4</v>
      </c>
      <c r="G22" s="17">
        <v>12660.771778100112</v>
      </c>
      <c r="H22" s="17">
        <v>12931.701402046232</v>
      </c>
      <c r="I22" s="17">
        <v>16763.627611645654</v>
      </c>
      <c r="J22" s="17">
        <v>16244.3</v>
      </c>
      <c r="K22" s="17">
        <v>16637.5</v>
      </c>
      <c r="L22" s="17">
        <v>16932.132008107856</v>
      </c>
      <c r="M22" s="17">
        <v>20028.966330873795</v>
      </c>
      <c r="N22" s="17">
        <v>18925.599999999999</v>
      </c>
      <c r="O22" s="17">
        <v>25602.7</v>
      </c>
      <c r="P22" s="17">
        <v>27395.017070308335</v>
      </c>
      <c r="Q22" s="16">
        <v>33550.1</v>
      </c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</sheetData>
  <mergeCells count="1">
    <mergeCell ref="A1:Q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3"/>
  <sheetViews>
    <sheetView workbookViewId="0">
      <selection activeCell="K11" sqref="K11"/>
    </sheetView>
  </sheetViews>
  <sheetFormatPr defaultRowHeight="15" x14ac:dyDescent="0.25"/>
  <cols>
    <col min="1" max="1" width="73.42578125" customWidth="1"/>
    <col min="2" max="11" width="12.7109375" customWidth="1"/>
    <col min="13" max="13" width="0" hidden="1" customWidth="1"/>
    <col min="257" max="257" width="42.28515625" customWidth="1"/>
    <col min="258" max="258" width="14" customWidth="1"/>
    <col min="259" max="264" width="7.7109375" customWidth="1"/>
    <col min="265" max="265" width="16" customWidth="1"/>
    <col min="266" max="266" width="17.85546875" customWidth="1"/>
    <col min="267" max="267" width="12.7109375" customWidth="1"/>
    <col min="513" max="513" width="42.28515625" customWidth="1"/>
    <col min="514" max="514" width="14" customWidth="1"/>
    <col min="515" max="520" width="7.7109375" customWidth="1"/>
    <col min="521" max="521" width="16" customWidth="1"/>
    <col min="522" max="522" width="17.85546875" customWidth="1"/>
    <col min="523" max="523" width="12.7109375" customWidth="1"/>
    <col min="769" max="769" width="42.28515625" customWidth="1"/>
    <col min="770" max="770" width="14" customWidth="1"/>
    <col min="771" max="776" width="7.7109375" customWidth="1"/>
    <col min="777" max="777" width="16" customWidth="1"/>
    <col min="778" max="778" width="17.85546875" customWidth="1"/>
    <col min="779" max="779" width="12.7109375" customWidth="1"/>
    <col min="1025" max="1025" width="42.28515625" customWidth="1"/>
    <col min="1026" max="1026" width="14" customWidth="1"/>
    <col min="1027" max="1032" width="7.7109375" customWidth="1"/>
    <col min="1033" max="1033" width="16" customWidth="1"/>
    <col min="1034" max="1034" width="17.85546875" customWidth="1"/>
    <col min="1035" max="1035" width="12.7109375" customWidth="1"/>
    <col min="1281" max="1281" width="42.28515625" customWidth="1"/>
    <col min="1282" max="1282" width="14" customWidth="1"/>
    <col min="1283" max="1288" width="7.7109375" customWidth="1"/>
    <col min="1289" max="1289" width="16" customWidth="1"/>
    <col min="1290" max="1290" width="17.85546875" customWidth="1"/>
    <col min="1291" max="1291" width="12.7109375" customWidth="1"/>
    <col min="1537" max="1537" width="42.28515625" customWidth="1"/>
    <col min="1538" max="1538" width="14" customWidth="1"/>
    <col min="1539" max="1544" width="7.7109375" customWidth="1"/>
    <col min="1545" max="1545" width="16" customWidth="1"/>
    <col min="1546" max="1546" width="17.85546875" customWidth="1"/>
    <col min="1547" max="1547" width="12.7109375" customWidth="1"/>
    <col min="1793" max="1793" width="42.28515625" customWidth="1"/>
    <col min="1794" max="1794" width="14" customWidth="1"/>
    <col min="1795" max="1800" width="7.7109375" customWidth="1"/>
    <col min="1801" max="1801" width="16" customWidth="1"/>
    <col min="1802" max="1802" width="17.85546875" customWidth="1"/>
    <col min="1803" max="1803" width="12.7109375" customWidth="1"/>
    <col min="2049" max="2049" width="42.28515625" customWidth="1"/>
    <col min="2050" max="2050" width="14" customWidth="1"/>
    <col min="2051" max="2056" width="7.7109375" customWidth="1"/>
    <col min="2057" max="2057" width="16" customWidth="1"/>
    <col min="2058" max="2058" width="17.85546875" customWidth="1"/>
    <col min="2059" max="2059" width="12.7109375" customWidth="1"/>
    <col min="2305" max="2305" width="42.28515625" customWidth="1"/>
    <col min="2306" max="2306" width="14" customWidth="1"/>
    <col min="2307" max="2312" width="7.7109375" customWidth="1"/>
    <col min="2313" max="2313" width="16" customWidth="1"/>
    <col min="2314" max="2314" width="17.85546875" customWidth="1"/>
    <col min="2315" max="2315" width="12.7109375" customWidth="1"/>
    <col min="2561" max="2561" width="42.28515625" customWidth="1"/>
    <col min="2562" max="2562" width="14" customWidth="1"/>
    <col min="2563" max="2568" width="7.7109375" customWidth="1"/>
    <col min="2569" max="2569" width="16" customWidth="1"/>
    <col min="2570" max="2570" width="17.85546875" customWidth="1"/>
    <col min="2571" max="2571" width="12.7109375" customWidth="1"/>
    <col min="2817" max="2817" width="42.28515625" customWidth="1"/>
    <col min="2818" max="2818" width="14" customWidth="1"/>
    <col min="2819" max="2824" width="7.7109375" customWidth="1"/>
    <col min="2825" max="2825" width="16" customWidth="1"/>
    <col min="2826" max="2826" width="17.85546875" customWidth="1"/>
    <col min="2827" max="2827" width="12.7109375" customWidth="1"/>
    <col min="3073" max="3073" width="42.28515625" customWidth="1"/>
    <col min="3074" max="3074" width="14" customWidth="1"/>
    <col min="3075" max="3080" width="7.7109375" customWidth="1"/>
    <col min="3081" max="3081" width="16" customWidth="1"/>
    <col min="3082" max="3082" width="17.85546875" customWidth="1"/>
    <col min="3083" max="3083" width="12.7109375" customWidth="1"/>
    <col min="3329" max="3329" width="42.28515625" customWidth="1"/>
    <col min="3330" max="3330" width="14" customWidth="1"/>
    <col min="3331" max="3336" width="7.7109375" customWidth="1"/>
    <col min="3337" max="3337" width="16" customWidth="1"/>
    <col min="3338" max="3338" width="17.85546875" customWidth="1"/>
    <col min="3339" max="3339" width="12.7109375" customWidth="1"/>
    <col min="3585" max="3585" width="42.28515625" customWidth="1"/>
    <col min="3586" max="3586" width="14" customWidth="1"/>
    <col min="3587" max="3592" width="7.7109375" customWidth="1"/>
    <col min="3593" max="3593" width="16" customWidth="1"/>
    <col min="3594" max="3594" width="17.85546875" customWidth="1"/>
    <col min="3595" max="3595" width="12.7109375" customWidth="1"/>
    <col min="3841" max="3841" width="42.28515625" customWidth="1"/>
    <col min="3842" max="3842" width="14" customWidth="1"/>
    <col min="3843" max="3848" width="7.7109375" customWidth="1"/>
    <col min="3849" max="3849" width="16" customWidth="1"/>
    <col min="3850" max="3850" width="17.85546875" customWidth="1"/>
    <col min="3851" max="3851" width="12.7109375" customWidth="1"/>
    <col min="4097" max="4097" width="42.28515625" customWidth="1"/>
    <col min="4098" max="4098" width="14" customWidth="1"/>
    <col min="4099" max="4104" width="7.7109375" customWidth="1"/>
    <col min="4105" max="4105" width="16" customWidth="1"/>
    <col min="4106" max="4106" width="17.85546875" customWidth="1"/>
    <col min="4107" max="4107" width="12.7109375" customWidth="1"/>
    <col min="4353" max="4353" width="42.28515625" customWidth="1"/>
    <col min="4354" max="4354" width="14" customWidth="1"/>
    <col min="4355" max="4360" width="7.7109375" customWidth="1"/>
    <col min="4361" max="4361" width="16" customWidth="1"/>
    <col min="4362" max="4362" width="17.85546875" customWidth="1"/>
    <col min="4363" max="4363" width="12.7109375" customWidth="1"/>
    <col min="4609" max="4609" width="42.28515625" customWidth="1"/>
    <col min="4610" max="4610" width="14" customWidth="1"/>
    <col min="4611" max="4616" width="7.7109375" customWidth="1"/>
    <col min="4617" max="4617" width="16" customWidth="1"/>
    <col min="4618" max="4618" width="17.85546875" customWidth="1"/>
    <col min="4619" max="4619" width="12.7109375" customWidth="1"/>
    <col min="4865" max="4865" width="42.28515625" customWidth="1"/>
    <col min="4866" max="4866" width="14" customWidth="1"/>
    <col min="4867" max="4872" width="7.7109375" customWidth="1"/>
    <col min="4873" max="4873" width="16" customWidth="1"/>
    <col min="4874" max="4874" width="17.85546875" customWidth="1"/>
    <col min="4875" max="4875" width="12.7109375" customWidth="1"/>
    <col min="5121" max="5121" width="42.28515625" customWidth="1"/>
    <col min="5122" max="5122" width="14" customWidth="1"/>
    <col min="5123" max="5128" width="7.7109375" customWidth="1"/>
    <col min="5129" max="5129" width="16" customWidth="1"/>
    <col min="5130" max="5130" width="17.85546875" customWidth="1"/>
    <col min="5131" max="5131" width="12.7109375" customWidth="1"/>
    <col min="5377" max="5377" width="42.28515625" customWidth="1"/>
    <col min="5378" max="5378" width="14" customWidth="1"/>
    <col min="5379" max="5384" width="7.7109375" customWidth="1"/>
    <col min="5385" max="5385" width="16" customWidth="1"/>
    <col min="5386" max="5386" width="17.85546875" customWidth="1"/>
    <col min="5387" max="5387" width="12.7109375" customWidth="1"/>
    <col min="5633" max="5633" width="42.28515625" customWidth="1"/>
    <col min="5634" max="5634" width="14" customWidth="1"/>
    <col min="5635" max="5640" width="7.7109375" customWidth="1"/>
    <col min="5641" max="5641" width="16" customWidth="1"/>
    <col min="5642" max="5642" width="17.85546875" customWidth="1"/>
    <col min="5643" max="5643" width="12.7109375" customWidth="1"/>
    <col min="5889" max="5889" width="42.28515625" customWidth="1"/>
    <col min="5890" max="5890" width="14" customWidth="1"/>
    <col min="5891" max="5896" width="7.7109375" customWidth="1"/>
    <col min="5897" max="5897" width="16" customWidth="1"/>
    <col min="5898" max="5898" width="17.85546875" customWidth="1"/>
    <col min="5899" max="5899" width="12.7109375" customWidth="1"/>
    <col min="6145" max="6145" width="42.28515625" customWidth="1"/>
    <col min="6146" max="6146" width="14" customWidth="1"/>
    <col min="6147" max="6152" width="7.7109375" customWidth="1"/>
    <col min="6153" max="6153" width="16" customWidth="1"/>
    <col min="6154" max="6154" width="17.85546875" customWidth="1"/>
    <col min="6155" max="6155" width="12.7109375" customWidth="1"/>
    <col min="6401" max="6401" width="42.28515625" customWidth="1"/>
    <col min="6402" max="6402" width="14" customWidth="1"/>
    <col min="6403" max="6408" width="7.7109375" customWidth="1"/>
    <col min="6409" max="6409" width="16" customWidth="1"/>
    <col min="6410" max="6410" width="17.85546875" customWidth="1"/>
    <col min="6411" max="6411" width="12.7109375" customWidth="1"/>
    <col min="6657" max="6657" width="42.28515625" customWidth="1"/>
    <col min="6658" max="6658" width="14" customWidth="1"/>
    <col min="6659" max="6664" width="7.7109375" customWidth="1"/>
    <col min="6665" max="6665" width="16" customWidth="1"/>
    <col min="6666" max="6666" width="17.85546875" customWidth="1"/>
    <col min="6667" max="6667" width="12.7109375" customWidth="1"/>
    <col min="6913" max="6913" width="42.28515625" customWidth="1"/>
    <col min="6914" max="6914" width="14" customWidth="1"/>
    <col min="6915" max="6920" width="7.7109375" customWidth="1"/>
    <col min="6921" max="6921" width="16" customWidth="1"/>
    <col min="6922" max="6922" width="17.85546875" customWidth="1"/>
    <col min="6923" max="6923" width="12.7109375" customWidth="1"/>
    <col min="7169" max="7169" width="42.28515625" customWidth="1"/>
    <col min="7170" max="7170" width="14" customWidth="1"/>
    <col min="7171" max="7176" width="7.7109375" customWidth="1"/>
    <col min="7177" max="7177" width="16" customWidth="1"/>
    <col min="7178" max="7178" width="17.85546875" customWidth="1"/>
    <col min="7179" max="7179" width="12.7109375" customWidth="1"/>
    <col min="7425" max="7425" width="42.28515625" customWidth="1"/>
    <col min="7426" max="7426" width="14" customWidth="1"/>
    <col min="7427" max="7432" width="7.7109375" customWidth="1"/>
    <col min="7433" max="7433" width="16" customWidth="1"/>
    <col min="7434" max="7434" width="17.85546875" customWidth="1"/>
    <col min="7435" max="7435" width="12.7109375" customWidth="1"/>
    <col min="7681" max="7681" width="42.28515625" customWidth="1"/>
    <col min="7682" max="7682" width="14" customWidth="1"/>
    <col min="7683" max="7688" width="7.7109375" customWidth="1"/>
    <col min="7689" max="7689" width="16" customWidth="1"/>
    <col min="7690" max="7690" width="17.85546875" customWidth="1"/>
    <col min="7691" max="7691" width="12.7109375" customWidth="1"/>
    <col min="7937" max="7937" width="42.28515625" customWidth="1"/>
    <col min="7938" max="7938" width="14" customWidth="1"/>
    <col min="7939" max="7944" width="7.7109375" customWidth="1"/>
    <col min="7945" max="7945" width="16" customWidth="1"/>
    <col min="7946" max="7946" width="17.85546875" customWidth="1"/>
    <col min="7947" max="7947" width="12.7109375" customWidth="1"/>
    <col min="8193" max="8193" width="42.28515625" customWidth="1"/>
    <col min="8194" max="8194" width="14" customWidth="1"/>
    <col min="8195" max="8200" width="7.7109375" customWidth="1"/>
    <col min="8201" max="8201" width="16" customWidth="1"/>
    <col min="8202" max="8202" width="17.85546875" customWidth="1"/>
    <col min="8203" max="8203" width="12.7109375" customWidth="1"/>
    <col min="8449" max="8449" width="42.28515625" customWidth="1"/>
    <col min="8450" max="8450" width="14" customWidth="1"/>
    <col min="8451" max="8456" width="7.7109375" customWidth="1"/>
    <col min="8457" max="8457" width="16" customWidth="1"/>
    <col min="8458" max="8458" width="17.85546875" customWidth="1"/>
    <col min="8459" max="8459" width="12.7109375" customWidth="1"/>
    <col min="8705" max="8705" width="42.28515625" customWidth="1"/>
    <col min="8706" max="8706" width="14" customWidth="1"/>
    <col min="8707" max="8712" width="7.7109375" customWidth="1"/>
    <col min="8713" max="8713" width="16" customWidth="1"/>
    <col min="8714" max="8714" width="17.85546875" customWidth="1"/>
    <col min="8715" max="8715" width="12.7109375" customWidth="1"/>
    <col min="8961" max="8961" width="42.28515625" customWidth="1"/>
    <col min="8962" max="8962" width="14" customWidth="1"/>
    <col min="8963" max="8968" width="7.7109375" customWidth="1"/>
    <col min="8969" max="8969" width="16" customWidth="1"/>
    <col min="8970" max="8970" width="17.85546875" customWidth="1"/>
    <col min="8971" max="8971" width="12.7109375" customWidth="1"/>
    <col min="9217" max="9217" width="42.28515625" customWidth="1"/>
    <col min="9218" max="9218" width="14" customWidth="1"/>
    <col min="9219" max="9224" width="7.7109375" customWidth="1"/>
    <col min="9225" max="9225" width="16" customWidth="1"/>
    <col min="9226" max="9226" width="17.85546875" customWidth="1"/>
    <col min="9227" max="9227" width="12.7109375" customWidth="1"/>
    <col min="9473" max="9473" width="42.28515625" customWidth="1"/>
    <col min="9474" max="9474" width="14" customWidth="1"/>
    <col min="9475" max="9480" width="7.7109375" customWidth="1"/>
    <col min="9481" max="9481" width="16" customWidth="1"/>
    <col min="9482" max="9482" width="17.85546875" customWidth="1"/>
    <col min="9483" max="9483" width="12.7109375" customWidth="1"/>
    <col min="9729" max="9729" width="42.28515625" customWidth="1"/>
    <col min="9730" max="9730" width="14" customWidth="1"/>
    <col min="9731" max="9736" width="7.7109375" customWidth="1"/>
    <col min="9737" max="9737" width="16" customWidth="1"/>
    <col min="9738" max="9738" width="17.85546875" customWidth="1"/>
    <col min="9739" max="9739" width="12.7109375" customWidth="1"/>
    <col min="9985" max="9985" width="42.28515625" customWidth="1"/>
    <col min="9986" max="9986" width="14" customWidth="1"/>
    <col min="9987" max="9992" width="7.7109375" customWidth="1"/>
    <col min="9993" max="9993" width="16" customWidth="1"/>
    <col min="9994" max="9994" width="17.85546875" customWidth="1"/>
    <col min="9995" max="9995" width="12.7109375" customWidth="1"/>
    <col min="10241" max="10241" width="42.28515625" customWidth="1"/>
    <col min="10242" max="10242" width="14" customWidth="1"/>
    <col min="10243" max="10248" width="7.7109375" customWidth="1"/>
    <col min="10249" max="10249" width="16" customWidth="1"/>
    <col min="10250" max="10250" width="17.85546875" customWidth="1"/>
    <col min="10251" max="10251" width="12.7109375" customWidth="1"/>
    <col min="10497" max="10497" width="42.28515625" customWidth="1"/>
    <col min="10498" max="10498" width="14" customWidth="1"/>
    <col min="10499" max="10504" width="7.7109375" customWidth="1"/>
    <col min="10505" max="10505" width="16" customWidth="1"/>
    <col min="10506" max="10506" width="17.85546875" customWidth="1"/>
    <col min="10507" max="10507" width="12.7109375" customWidth="1"/>
    <col min="10753" max="10753" width="42.28515625" customWidth="1"/>
    <col min="10754" max="10754" width="14" customWidth="1"/>
    <col min="10755" max="10760" width="7.7109375" customWidth="1"/>
    <col min="10761" max="10761" width="16" customWidth="1"/>
    <col min="10762" max="10762" width="17.85546875" customWidth="1"/>
    <col min="10763" max="10763" width="12.7109375" customWidth="1"/>
    <col min="11009" max="11009" width="42.28515625" customWidth="1"/>
    <col min="11010" max="11010" width="14" customWidth="1"/>
    <col min="11011" max="11016" width="7.7109375" customWidth="1"/>
    <col min="11017" max="11017" width="16" customWidth="1"/>
    <col min="11018" max="11018" width="17.85546875" customWidth="1"/>
    <col min="11019" max="11019" width="12.7109375" customWidth="1"/>
    <col min="11265" max="11265" width="42.28515625" customWidth="1"/>
    <col min="11266" max="11266" width="14" customWidth="1"/>
    <col min="11267" max="11272" width="7.7109375" customWidth="1"/>
    <col min="11273" max="11273" width="16" customWidth="1"/>
    <col min="11274" max="11274" width="17.85546875" customWidth="1"/>
    <col min="11275" max="11275" width="12.7109375" customWidth="1"/>
    <col min="11521" max="11521" width="42.28515625" customWidth="1"/>
    <col min="11522" max="11522" width="14" customWidth="1"/>
    <col min="11523" max="11528" width="7.7109375" customWidth="1"/>
    <col min="11529" max="11529" width="16" customWidth="1"/>
    <col min="11530" max="11530" width="17.85546875" customWidth="1"/>
    <col min="11531" max="11531" width="12.7109375" customWidth="1"/>
    <col min="11777" max="11777" width="42.28515625" customWidth="1"/>
    <col min="11778" max="11778" width="14" customWidth="1"/>
    <col min="11779" max="11784" width="7.7109375" customWidth="1"/>
    <col min="11785" max="11785" width="16" customWidth="1"/>
    <col min="11786" max="11786" width="17.85546875" customWidth="1"/>
    <col min="11787" max="11787" width="12.7109375" customWidth="1"/>
    <col min="12033" max="12033" width="42.28515625" customWidth="1"/>
    <col min="12034" max="12034" width="14" customWidth="1"/>
    <col min="12035" max="12040" width="7.7109375" customWidth="1"/>
    <col min="12041" max="12041" width="16" customWidth="1"/>
    <col min="12042" max="12042" width="17.85546875" customWidth="1"/>
    <col min="12043" max="12043" width="12.7109375" customWidth="1"/>
    <col min="12289" max="12289" width="42.28515625" customWidth="1"/>
    <col min="12290" max="12290" width="14" customWidth="1"/>
    <col min="12291" max="12296" width="7.7109375" customWidth="1"/>
    <col min="12297" max="12297" width="16" customWidth="1"/>
    <col min="12298" max="12298" width="17.85546875" customWidth="1"/>
    <col min="12299" max="12299" width="12.7109375" customWidth="1"/>
    <col min="12545" max="12545" width="42.28515625" customWidth="1"/>
    <col min="12546" max="12546" width="14" customWidth="1"/>
    <col min="12547" max="12552" width="7.7109375" customWidth="1"/>
    <col min="12553" max="12553" width="16" customWidth="1"/>
    <col min="12554" max="12554" width="17.85546875" customWidth="1"/>
    <col min="12555" max="12555" width="12.7109375" customWidth="1"/>
    <col min="12801" max="12801" width="42.28515625" customWidth="1"/>
    <col min="12802" max="12802" width="14" customWidth="1"/>
    <col min="12803" max="12808" width="7.7109375" customWidth="1"/>
    <col min="12809" max="12809" width="16" customWidth="1"/>
    <col min="12810" max="12810" width="17.85546875" customWidth="1"/>
    <col min="12811" max="12811" width="12.7109375" customWidth="1"/>
    <col min="13057" max="13057" width="42.28515625" customWidth="1"/>
    <col min="13058" max="13058" width="14" customWidth="1"/>
    <col min="13059" max="13064" width="7.7109375" customWidth="1"/>
    <col min="13065" max="13065" width="16" customWidth="1"/>
    <col min="13066" max="13066" width="17.85546875" customWidth="1"/>
    <col min="13067" max="13067" width="12.7109375" customWidth="1"/>
    <col min="13313" max="13313" width="42.28515625" customWidth="1"/>
    <col min="13314" max="13314" width="14" customWidth="1"/>
    <col min="13315" max="13320" width="7.7109375" customWidth="1"/>
    <col min="13321" max="13321" width="16" customWidth="1"/>
    <col min="13322" max="13322" width="17.85546875" customWidth="1"/>
    <col min="13323" max="13323" width="12.7109375" customWidth="1"/>
    <col min="13569" max="13569" width="42.28515625" customWidth="1"/>
    <col min="13570" max="13570" width="14" customWidth="1"/>
    <col min="13571" max="13576" width="7.7109375" customWidth="1"/>
    <col min="13577" max="13577" width="16" customWidth="1"/>
    <col min="13578" max="13578" width="17.85546875" customWidth="1"/>
    <col min="13579" max="13579" width="12.7109375" customWidth="1"/>
    <col min="13825" max="13825" width="42.28515625" customWidth="1"/>
    <col min="13826" max="13826" width="14" customWidth="1"/>
    <col min="13827" max="13832" width="7.7109375" customWidth="1"/>
    <col min="13833" max="13833" width="16" customWidth="1"/>
    <col min="13834" max="13834" width="17.85546875" customWidth="1"/>
    <col min="13835" max="13835" width="12.7109375" customWidth="1"/>
    <col min="14081" max="14081" width="42.28515625" customWidth="1"/>
    <col min="14082" max="14082" width="14" customWidth="1"/>
    <col min="14083" max="14088" width="7.7109375" customWidth="1"/>
    <col min="14089" max="14089" width="16" customWidth="1"/>
    <col min="14090" max="14090" width="17.85546875" customWidth="1"/>
    <col min="14091" max="14091" width="12.7109375" customWidth="1"/>
    <col min="14337" max="14337" width="42.28515625" customWidth="1"/>
    <col min="14338" max="14338" width="14" customWidth="1"/>
    <col min="14339" max="14344" width="7.7109375" customWidth="1"/>
    <col min="14345" max="14345" width="16" customWidth="1"/>
    <col min="14346" max="14346" width="17.85546875" customWidth="1"/>
    <col min="14347" max="14347" width="12.7109375" customWidth="1"/>
    <col min="14593" max="14593" width="42.28515625" customWidth="1"/>
    <col min="14594" max="14594" width="14" customWidth="1"/>
    <col min="14595" max="14600" width="7.7109375" customWidth="1"/>
    <col min="14601" max="14601" width="16" customWidth="1"/>
    <col min="14602" max="14602" width="17.85546875" customWidth="1"/>
    <col min="14603" max="14603" width="12.7109375" customWidth="1"/>
    <col min="14849" max="14849" width="42.28515625" customWidth="1"/>
    <col min="14850" max="14850" width="14" customWidth="1"/>
    <col min="14851" max="14856" width="7.7109375" customWidth="1"/>
    <col min="14857" max="14857" width="16" customWidth="1"/>
    <col min="14858" max="14858" width="17.85546875" customWidth="1"/>
    <col min="14859" max="14859" width="12.7109375" customWidth="1"/>
    <col min="15105" max="15105" width="42.28515625" customWidth="1"/>
    <col min="15106" max="15106" width="14" customWidth="1"/>
    <col min="15107" max="15112" width="7.7109375" customWidth="1"/>
    <col min="15113" max="15113" width="16" customWidth="1"/>
    <col min="15114" max="15114" width="17.85546875" customWidth="1"/>
    <col min="15115" max="15115" width="12.7109375" customWidth="1"/>
    <col min="15361" max="15361" width="42.28515625" customWidth="1"/>
    <col min="15362" max="15362" width="14" customWidth="1"/>
    <col min="15363" max="15368" width="7.7109375" customWidth="1"/>
    <col min="15369" max="15369" width="16" customWidth="1"/>
    <col min="15370" max="15370" width="17.85546875" customWidth="1"/>
    <col min="15371" max="15371" width="12.7109375" customWidth="1"/>
    <col min="15617" max="15617" width="42.28515625" customWidth="1"/>
    <col min="15618" max="15618" width="14" customWidth="1"/>
    <col min="15619" max="15624" width="7.7109375" customWidth="1"/>
    <col min="15625" max="15625" width="16" customWidth="1"/>
    <col min="15626" max="15626" width="17.85546875" customWidth="1"/>
    <col min="15627" max="15627" width="12.7109375" customWidth="1"/>
    <col min="15873" max="15873" width="42.28515625" customWidth="1"/>
    <col min="15874" max="15874" width="14" customWidth="1"/>
    <col min="15875" max="15880" width="7.7109375" customWidth="1"/>
    <col min="15881" max="15881" width="16" customWidth="1"/>
    <col min="15882" max="15882" width="17.85546875" customWidth="1"/>
    <col min="15883" max="15883" width="12.7109375" customWidth="1"/>
    <col min="16129" max="16129" width="42.28515625" customWidth="1"/>
    <col min="16130" max="16130" width="14" customWidth="1"/>
    <col min="16131" max="16136" width="7.7109375" customWidth="1"/>
    <col min="16137" max="16137" width="16" customWidth="1"/>
    <col min="16138" max="16138" width="17.85546875" customWidth="1"/>
    <col min="16139" max="16139" width="12.7109375" customWidth="1"/>
  </cols>
  <sheetData>
    <row r="1" spans="1:13" ht="38.25" customHeight="1" x14ac:dyDescent="0.25">
      <c r="A1" s="68" t="s">
        <v>56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3" ht="15.75" thickBot="1" x14ac:dyDescent="0.3"/>
    <row r="3" spans="1:13" ht="81.75" customHeight="1" thickTop="1" x14ac:dyDescent="0.25">
      <c r="A3" s="69"/>
      <c r="B3" s="72" t="s">
        <v>11</v>
      </c>
      <c r="C3" s="75" t="s">
        <v>12</v>
      </c>
      <c r="D3" s="75"/>
      <c r="E3" s="75"/>
      <c r="F3" s="75" t="s">
        <v>13</v>
      </c>
      <c r="G3" s="75"/>
      <c r="H3" s="76"/>
      <c r="I3" s="77" t="s">
        <v>14</v>
      </c>
      <c r="J3" s="77" t="s">
        <v>15</v>
      </c>
      <c r="K3" s="80" t="s">
        <v>58</v>
      </c>
    </row>
    <row r="4" spans="1:13" x14ac:dyDescent="0.25">
      <c r="A4" s="70"/>
      <c r="B4" s="73"/>
      <c r="C4" s="66" t="s">
        <v>16</v>
      </c>
      <c r="D4" s="66" t="s">
        <v>17</v>
      </c>
      <c r="E4" s="66"/>
      <c r="F4" s="66" t="s">
        <v>16</v>
      </c>
      <c r="G4" s="66" t="s">
        <v>17</v>
      </c>
      <c r="H4" s="67"/>
      <c r="I4" s="78"/>
      <c r="J4" s="78"/>
      <c r="K4" s="81"/>
    </row>
    <row r="5" spans="1:13" ht="19.5" customHeight="1" x14ac:dyDescent="0.25">
      <c r="A5" s="71"/>
      <c r="B5" s="74"/>
      <c r="C5" s="66"/>
      <c r="D5" s="19" t="s">
        <v>18</v>
      </c>
      <c r="E5" s="19" t="s">
        <v>19</v>
      </c>
      <c r="F5" s="66"/>
      <c r="G5" s="19" t="s">
        <v>18</v>
      </c>
      <c r="H5" s="20" t="s">
        <v>19</v>
      </c>
      <c r="I5" s="79"/>
      <c r="J5" s="79"/>
      <c r="K5" s="82"/>
    </row>
    <row r="6" spans="1:13" x14ac:dyDescent="0.25">
      <c r="A6" s="21" t="s">
        <v>45</v>
      </c>
      <c r="B6" s="22">
        <v>209052</v>
      </c>
      <c r="C6" s="63">
        <v>456</v>
      </c>
      <c r="D6" s="63">
        <v>71</v>
      </c>
      <c r="E6" s="63">
        <v>385</v>
      </c>
      <c r="F6" s="63">
        <v>21</v>
      </c>
      <c r="G6" s="63">
        <v>2</v>
      </c>
      <c r="H6" s="63">
        <v>19</v>
      </c>
      <c r="I6" s="63">
        <v>2.181</v>
      </c>
      <c r="J6" s="63">
        <v>160</v>
      </c>
      <c r="K6" s="64">
        <v>7023706.7999999998</v>
      </c>
    </row>
    <row r="7" spans="1:13" x14ac:dyDescent="0.25">
      <c r="A7" s="21" t="s">
        <v>20</v>
      </c>
      <c r="B7" s="23"/>
      <c r="C7" s="24"/>
      <c r="D7" s="24"/>
      <c r="E7" s="24"/>
      <c r="F7" s="24"/>
      <c r="G7" s="24"/>
      <c r="H7" s="24"/>
      <c r="I7" s="25"/>
      <c r="J7" s="24"/>
      <c r="K7" s="26"/>
    </row>
    <row r="8" spans="1:13" ht="24" x14ac:dyDescent="0.25">
      <c r="A8" s="27" t="s">
        <v>21</v>
      </c>
      <c r="B8" s="28">
        <v>4812</v>
      </c>
      <c r="C8" s="29">
        <v>25</v>
      </c>
      <c r="D8" s="29">
        <v>1</v>
      </c>
      <c r="E8" s="29">
        <v>24</v>
      </c>
      <c r="F8" s="29"/>
      <c r="G8" s="29"/>
      <c r="H8" s="29"/>
      <c r="I8" s="30">
        <v>5.1950000000000003</v>
      </c>
      <c r="J8" s="29"/>
      <c r="K8" s="31">
        <v>26438.9</v>
      </c>
      <c r="M8" s="57" t="e">
        <f>K8/$K$7*100</f>
        <v>#DIV/0!</v>
      </c>
    </row>
    <row r="9" spans="1:13" x14ac:dyDescent="0.25">
      <c r="A9" s="27" t="s">
        <v>22</v>
      </c>
      <c r="B9" s="28">
        <v>56924</v>
      </c>
      <c r="C9" s="29">
        <v>126</v>
      </c>
      <c r="D9" s="29">
        <v>5</v>
      </c>
      <c r="E9" s="29">
        <v>121</v>
      </c>
      <c r="F9" s="29">
        <v>12</v>
      </c>
      <c r="G9" s="29"/>
      <c r="H9" s="29">
        <v>12</v>
      </c>
      <c r="I9" s="30">
        <v>2.2130000000000001</v>
      </c>
      <c r="J9" s="29">
        <v>137</v>
      </c>
      <c r="K9" s="31">
        <v>3249998.8</v>
      </c>
      <c r="M9" s="57" t="e">
        <f t="shared" ref="M9:M22" si="0">K9/$K$7*100</f>
        <v>#DIV/0!</v>
      </c>
    </row>
    <row r="10" spans="1:13" ht="17.25" customHeight="1" x14ac:dyDescent="0.25">
      <c r="A10" s="27" t="s">
        <v>23</v>
      </c>
      <c r="B10" s="28">
        <v>4530</v>
      </c>
      <c r="C10" s="29">
        <v>7</v>
      </c>
      <c r="D10" s="29"/>
      <c r="E10" s="29">
        <v>7</v>
      </c>
      <c r="F10" s="29">
        <v>1</v>
      </c>
      <c r="G10" s="29"/>
      <c r="H10" s="29">
        <v>1</v>
      </c>
      <c r="I10" s="30">
        <v>1.5449999999999999</v>
      </c>
      <c r="J10" s="29">
        <v>5</v>
      </c>
      <c r="K10" s="31">
        <v>73782.7</v>
      </c>
      <c r="M10" s="57" t="e">
        <f t="shared" si="0"/>
        <v>#DIV/0!</v>
      </c>
    </row>
    <row r="11" spans="1:13" ht="36" x14ac:dyDescent="0.25">
      <c r="A11" s="27" t="s">
        <v>24</v>
      </c>
      <c r="B11" s="28">
        <v>27156</v>
      </c>
      <c r="C11" s="29">
        <v>20</v>
      </c>
      <c r="D11" s="29">
        <v>1</v>
      </c>
      <c r="E11" s="29">
        <v>19</v>
      </c>
      <c r="F11" s="29">
        <v>1</v>
      </c>
      <c r="G11" s="29"/>
      <c r="H11" s="29">
        <v>1</v>
      </c>
      <c r="I11" s="30">
        <v>0.73599999999999999</v>
      </c>
      <c r="J11" s="29">
        <v>1</v>
      </c>
      <c r="K11" s="31">
        <v>712023</v>
      </c>
      <c r="M11" s="57" t="e">
        <f t="shared" si="0"/>
        <v>#DIV/0!</v>
      </c>
    </row>
    <row r="12" spans="1:13" ht="31.5" customHeight="1" x14ac:dyDescent="0.25">
      <c r="A12" s="27" t="s">
        <v>25</v>
      </c>
      <c r="B12" s="28">
        <v>2078</v>
      </c>
      <c r="C12" s="29"/>
      <c r="D12" s="29"/>
      <c r="E12" s="29"/>
      <c r="F12" s="29"/>
      <c r="G12" s="29"/>
      <c r="H12" s="29"/>
      <c r="I12" s="30"/>
      <c r="J12" s="29"/>
      <c r="K12" s="31">
        <v>51593.7</v>
      </c>
      <c r="M12" s="57" t="e">
        <f t="shared" si="0"/>
        <v>#DIV/0!</v>
      </c>
    </row>
    <row r="13" spans="1:13" x14ac:dyDescent="0.25">
      <c r="A13" s="27" t="s">
        <v>26</v>
      </c>
      <c r="B13" s="28">
        <v>34910</v>
      </c>
      <c r="C13" s="29">
        <v>162</v>
      </c>
      <c r="D13" s="29">
        <v>8</v>
      </c>
      <c r="E13" s="29">
        <v>154</v>
      </c>
      <c r="F13" s="29">
        <v>6</v>
      </c>
      <c r="G13" s="29">
        <v>1</v>
      </c>
      <c r="H13" s="29">
        <v>5</v>
      </c>
      <c r="I13" s="30">
        <v>4.641</v>
      </c>
      <c r="J13" s="29">
        <v>7</v>
      </c>
      <c r="K13" s="31">
        <v>1630449.7</v>
      </c>
      <c r="M13" s="57" t="e">
        <f t="shared" si="0"/>
        <v>#DIV/0!</v>
      </c>
    </row>
    <row r="14" spans="1:13" ht="40.5" customHeight="1" x14ac:dyDescent="0.25">
      <c r="A14" s="27" t="s">
        <v>27</v>
      </c>
      <c r="B14" s="28">
        <v>5505</v>
      </c>
      <c r="C14" s="29">
        <v>4</v>
      </c>
      <c r="D14" s="29">
        <v>1</v>
      </c>
      <c r="E14" s="29">
        <v>3</v>
      </c>
      <c r="F14" s="29"/>
      <c r="G14" s="29"/>
      <c r="H14" s="29"/>
      <c r="I14" s="30">
        <v>0.72699999999999998</v>
      </c>
      <c r="J14" s="29"/>
      <c r="K14" s="31">
        <v>127391.9</v>
      </c>
      <c r="M14" s="57" t="e">
        <f t="shared" si="0"/>
        <v>#DIV/0!</v>
      </c>
    </row>
    <row r="15" spans="1:13" x14ac:dyDescent="0.25">
      <c r="A15" s="27" t="s">
        <v>28</v>
      </c>
      <c r="B15" s="28">
        <v>31751</v>
      </c>
      <c r="C15" s="29">
        <v>50</v>
      </c>
      <c r="D15" s="29">
        <v>10</v>
      </c>
      <c r="E15" s="29">
        <v>40</v>
      </c>
      <c r="F15" s="29"/>
      <c r="G15" s="29"/>
      <c r="H15" s="29"/>
      <c r="I15" s="30">
        <v>1.575</v>
      </c>
      <c r="J15" s="29">
        <v>10</v>
      </c>
      <c r="K15" s="31">
        <v>809637.8</v>
      </c>
      <c r="M15" s="57" t="e">
        <f t="shared" si="0"/>
        <v>#DIV/0!</v>
      </c>
    </row>
    <row r="16" spans="1:13" ht="24" x14ac:dyDescent="0.25">
      <c r="A16" s="27" t="s">
        <v>29</v>
      </c>
      <c r="B16" s="28">
        <v>2858</v>
      </c>
      <c r="C16" s="29">
        <v>1</v>
      </c>
      <c r="D16" s="29">
        <v>1</v>
      </c>
      <c r="E16" s="29"/>
      <c r="F16" s="29"/>
      <c r="G16" s="29"/>
      <c r="H16" s="29"/>
      <c r="I16" s="30">
        <v>0.35</v>
      </c>
      <c r="J16" s="29"/>
      <c r="K16" s="31">
        <v>42213.8</v>
      </c>
      <c r="M16" s="57" t="e">
        <f t="shared" si="0"/>
        <v>#DIV/0!</v>
      </c>
    </row>
    <row r="17" spans="1:13" ht="24" x14ac:dyDescent="0.25">
      <c r="A17" s="27" t="s">
        <v>30</v>
      </c>
      <c r="B17" s="28">
        <v>3447</v>
      </c>
      <c r="C17" s="29">
        <v>2</v>
      </c>
      <c r="D17" s="29"/>
      <c r="E17" s="29">
        <v>2</v>
      </c>
      <c r="F17" s="29"/>
      <c r="G17" s="29"/>
      <c r="H17" s="29"/>
      <c r="I17" s="30">
        <v>0.57999999999999996</v>
      </c>
      <c r="J17" s="29"/>
      <c r="K17" s="31">
        <v>54862.2</v>
      </c>
      <c r="M17" s="57" t="e">
        <f t="shared" si="0"/>
        <v>#DIV/0!</v>
      </c>
    </row>
    <row r="18" spans="1:13" ht="24" customHeight="1" x14ac:dyDescent="0.25">
      <c r="A18" s="27" t="s">
        <v>31</v>
      </c>
      <c r="B18" s="28">
        <v>3771</v>
      </c>
      <c r="C18" s="29">
        <v>1</v>
      </c>
      <c r="D18" s="29">
        <v>1</v>
      </c>
      <c r="E18" s="29"/>
      <c r="F18" s="29"/>
      <c r="G18" s="29"/>
      <c r="H18" s="29"/>
      <c r="I18" s="30">
        <v>0.26500000000000001</v>
      </c>
      <c r="J18" s="29"/>
      <c r="K18" s="31">
        <v>16515.7</v>
      </c>
      <c r="M18" s="57" t="e">
        <f t="shared" si="0"/>
        <v>#DIV/0!</v>
      </c>
    </row>
    <row r="19" spans="1:13" ht="36" x14ac:dyDescent="0.25">
      <c r="A19" s="27" t="s">
        <v>32</v>
      </c>
      <c r="B19" s="28">
        <v>568</v>
      </c>
      <c r="C19" s="29"/>
      <c r="D19" s="29"/>
      <c r="E19" s="29"/>
      <c r="F19" s="29"/>
      <c r="G19" s="29"/>
      <c r="H19" s="29"/>
      <c r="I19" s="30"/>
      <c r="J19" s="29"/>
      <c r="K19" s="31">
        <v>2670</v>
      </c>
      <c r="M19" s="57" t="e">
        <f t="shared" si="0"/>
        <v>#DIV/0!</v>
      </c>
    </row>
    <row r="20" spans="1:13" ht="36" x14ac:dyDescent="0.25">
      <c r="A20" s="27" t="s">
        <v>33</v>
      </c>
      <c r="B20" s="28">
        <v>28186</v>
      </c>
      <c r="C20" s="29">
        <v>57</v>
      </c>
      <c r="D20" s="29">
        <v>43</v>
      </c>
      <c r="E20" s="29">
        <v>14</v>
      </c>
      <c r="F20" s="29">
        <v>1</v>
      </c>
      <c r="G20" s="29">
        <v>1</v>
      </c>
      <c r="H20" s="29"/>
      <c r="I20" s="30">
        <v>2.0219999999999998</v>
      </c>
      <c r="J20" s="29"/>
      <c r="K20" s="31">
        <v>213666.7</v>
      </c>
      <c r="M20" s="57" t="e">
        <f t="shared" si="0"/>
        <v>#DIV/0!</v>
      </c>
    </row>
    <row r="21" spans="1:13" ht="31.5" customHeight="1" x14ac:dyDescent="0.25">
      <c r="A21" s="27" t="s">
        <v>34</v>
      </c>
      <c r="B21" s="28">
        <v>2454</v>
      </c>
      <c r="C21" s="29"/>
      <c r="D21" s="29"/>
      <c r="E21" s="29"/>
      <c r="F21" s="29"/>
      <c r="G21" s="29"/>
      <c r="H21" s="29"/>
      <c r="I21" s="30"/>
      <c r="J21" s="29"/>
      <c r="K21" s="31">
        <v>12435</v>
      </c>
      <c r="M21" s="57" t="e">
        <f t="shared" si="0"/>
        <v>#DIV/0!</v>
      </c>
    </row>
    <row r="22" spans="1:13" ht="24.75" thickBot="1" x14ac:dyDescent="0.3">
      <c r="A22" s="32" t="s">
        <v>35</v>
      </c>
      <c r="B22" s="33">
        <v>102</v>
      </c>
      <c r="C22" s="34">
        <v>1</v>
      </c>
      <c r="D22" s="34"/>
      <c r="E22" s="34">
        <v>1</v>
      </c>
      <c r="F22" s="34"/>
      <c r="G22" s="34"/>
      <c r="H22" s="34"/>
      <c r="I22" s="35">
        <v>9.8040000000000003</v>
      </c>
      <c r="J22" s="34"/>
      <c r="K22" s="36">
        <v>26.9</v>
      </c>
      <c r="M22" s="57" t="e">
        <f t="shared" si="0"/>
        <v>#DIV/0!</v>
      </c>
    </row>
    <row r="23" spans="1:13" ht="15.75" thickTop="1" x14ac:dyDescent="0.25"/>
  </sheetData>
  <mergeCells count="12">
    <mergeCell ref="F4:F5"/>
    <mergeCell ref="G4:H4"/>
    <mergeCell ref="A1:K1"/>
    <mergeCell ref="A3:A5"/>
    <mergeCell ref="B3:B5"/>
    <mergeCell ref="C3:E3"/>
    <mergeCell ref="F3:H3"/>
    <mergeCell ref="I3:I5"/>
    <mergeCell ref="J3:J5"/>
    <mergeCell ref="K3:K5"/>
    <mergeCell ref="C4:C5"/>
    <mergeCell ref="D4:E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0"/>
  <sheetViews>
    <sheetView tabSelected="1" workbookViewId="0">
      <selection activeCell="D12" sqref="D12"/>
    </sheetView>
  </sheetViews>
  <sheetFormatPr defaultRowHeight="15" x14ac:dyDescent="0.25"/>
  <cols>
    <col min="1" max="1" width="44.85546875" customWidth="1"/>
    <col min="2" max="2" width="26.42578125" customWidth="1"/>
    <col min="3" max="3" width="19.28515625" customWidth="1"/>
    <col min="4" max="4" width="21.5703125" customWidth="1"/>
    <col min="5" max="5" width="22.85546875" style="37" customWidth="1"/>
    <col min="6" max="6" width="20.140625" style="37" customWidth="1"/>
    <col min="257" max="257" width="43" customWidth="1"/>
    <col min="258" max="258" width="26.42578125" customWidth="1"/>
    <col min="259" max="259" width="19.28515625" customWidth="1"/>
    <col min="260" max="260" width="21.5703125" customWidth="1"/>
    <col min="261" max="261" width="22.85546875" customWidth="1"/>
    <col min="262" max="262" width="20.140625" customWidth="1"/>
    <col min="513" max="513" width="43" customWidth="1"/>
    <col min="514" max="514" width="26.42578125" customWidth="1"/>
    <col min="515" max="515" width="19.28515625" customWidth="1"/>
    <col min="516" max="516" width="21.5703125" customWidth="1"/>
    <col min="517" max="517" width="22.85546875" customWidth="1"/>
    <col min="518" max="518" width="20.140625" customWidth="1"/>
    <col min="769" max="769" width="43" customWidth="1"/>
    <col min="770" max="770" width="26.42578125" customWidth="1"/>
    <col min="771" max="771" width="19.28515625" customWidth="1"/>
    <col min="772" max="772" width="21.5703125" customWidth="1"/>
    <col min="773" max="773" width="22.85546875" customWidth="1"/>
    <col min="774" max="774" width="20.140625" customWidth="1"/>
    <col min="1025" max="1025" width="43" customWidth="1"/>
    <col min="1026" max="1026" width="26.42578125" customWidth="1"/>
    <col min="1027" max="1027" width="19.28515625" customWidth="1"/>
    <col min="1028" max="1028" width="21.5703125" customWidth="1"/>
    <col min="1029" max="1029" width="22.85546875" customWidth="1"/>
    <col min="1030" max="1030" width="20.140625" customWidth="1"/>
    <col min="1281" max="1281" width="43" customWidth="1"/>
    <col min="1282" max="1282" width="26.42578125" customWidth="1"/>
    <col min="1283" max="1283" width="19.28515625" customWidth="1"/>
    <col min="1284" max="1284" width="21.5703125" customWidth="1"/>
    <col min="1285" max="1285" width="22.85546875" customWidth="1"/>
    <col min="1286" max="1286" width="20.140625" customWidth="1"/>
    <col min="1537" max="1537" width="43" customWidth="1"/>
    <col min="1538" max="1538" width="26.42578125" customWidth="1"/>
    <col min="1539" max="1539" width="19.28515625" customWidth="1"/>
    <col min="1540" max="1540" width="21.5703125" customWidth="1"/>
    <col min="1541" max="1541" width="22.85546875" customWidth="1"/>
    <col min="1542" max="1542" width="20.140625" customWidth="1"/>
    <col min="1793" max="1793" width="43" customWidth="1"/>
    <col min="1794" max="1794" width="26.42578125" customWidth="1"/>
    <col min="1795" max="1795" width="19.28515625" customWidth="1"/>
    <col min="1796" max="1796" width="21.5703125" customWidth="1"/>
    <col min="1797" max="1797" width="22.85546875" customWidth="1"/>
    <col min="1798" max="1798" width="20.140625" customWidth="1"/>
    <col min="2049" max="2049" width="43" customWidth="1"/>
    <col min="2050" max="2050" width="26.42578125" customWidth="1"/>
    <col min="2051" max="2051" width="19.28515625" customWidth="1"/>
    <col min="2052" max="2052" width="21.5703125" customWidth="1"/>
    <col min="2053" max="2053" width="22.85546875" customWidth="1"/>
    <col min="2054" max="2054" width="20.140625" customWidth="1"/>
    <col min="2305" max="2305" width="43" customWidth="1"/>
    <col min="2306" max="2306" width="26.42578125" customWidth="1"/>
    <col min="2307" max="2307" width="19.28515625" customWidth="1"/>
    <col min="2308" max="2308" width="21.5703125" customWidth="1"/>
    <col min="2309" max="2309" width="22.85546875" customWidth="1"/>
    <col min="2310" max="2310" width="20.140625" customWidth="1"/>
    <col min="2561" max="2561" width="43" customWidth="1"/>
    <col min="2562" max="2562" width="26.42578125" customWidth="1"/>
    <col min="2563" max="2563" width="19.28515625" customWidth="1"/>
    <col min="2564" max="2564" width="21.5703125" customWidth="1"/>
    <col min="2565" max="2565" width="22.85546875" customWidth="1"/>
    <col min="2566" max="2566" width="20.140625" customWidth="1"/>
    <col min="2817" max="2817" width="43" customWidth="1"/>
    <col min="2818" max="2818" width="26.42578125" customWidth="1"/>
    <col min="2819" max="2819" width="19.28515625" customWidth="1"/>
    <col min="2820" max="2820" width="21.5703125" customWidth="1"/>
    <col min="2821" max="2821" width="22.85546875" customWidth="1"/>
    <col min="2822" max="2822" width="20.140625" customWidth="1"/>
    <col min="3073" max="3073" width="43" customWidth="1"/>
    <col min="3074" max="3074" width="26.42578125" customWidth="1"/>
    <col min="3075" max="3075" width="19.28515625" customWidth="1"/>
    <col min="3076" max="3076" width="21.5703125" customWidth="1"/>
    <col min="3077" max="3077" width="22.85546875" customWidth="1"/>
    <col min="3078" max="3078" width="20.140625" customWidth="1"/>
    <col min="3329" max="3329" width="43" customWidth="1"/>
    <col min="3330" max="3330" width="26.42578125" customWidth="1"/>
    <col min="3331" max="3331" width="19.28515625" customWidth="1"/>
    <col min="3332" max="3332" width="21.5703125" customWidth="1"/>
    <col min="3333" max="3333" width="22.85546875" customWidth="1"/>
    <col min="3334" max="3334" width="20.140625" customWidth="1"/>
    <col min="3585" max="3585" width="43" customWidth="1"/>
    <col min="3586" max="3586" width="26.42578125" customWidth="1"/>
    <col min="3587" max="3587" width="19.28515625" customWidth="1"/>
    <col min="3588" max="3588" width="21.5703125" customWidth="1"/>
    <col min="3589" max="3589" width="22.85546875" customWidth="1"/>
    <col min="3590" max="3590" width="20.140625" customWidth="1"/>
    <col min="3841" max="3841" width="43" customWidth="1"/>
    <col min="3842" max="3842" width="26.42578125" customWidth="1"/>
    <col min="3843" max="3843" width="19.28515625" customWidth="1"/>
    <col min="3844" max="3844" width="21.5703125" customWidth="1"/>
    <col min="3845" max="3845" width="22.85546875" customWidth="1"/>
    <col min="3846" max="3846" width="20.140625" customWidth="1"/>
    <col min="4097" max="4097" width="43" customWidth="1"/>
    <col min="4098" max="4098" width="26.42578125" customWidth="1"/>
    <col min="4099" max="4099" width="19.28515625" customWidth="1"/>
    <col min="4100" max="4100" width="21.5703125" customWidth="1"/>
    <col min="4101" max="4101" width="22.85546875" customWidth="1"/>
    <col min="4102" max="4102" width="20.140625" customWidth="1"/>
    <col min="4353" max="4353" width="43" customWidth="1"/>
    <col min="4354" max="4354" width="26.42578125" customWidth="1"/>
    <col min="4355" max="4355" width="19.28515625" customWidth="1"/>
    <col min="4356" max="4356" width="21.5703125" customWidth="1"/>
    <col min="4357" max="4357" width="22.85546875" customWidth="1"/>
    <col min="4358" max="4358" width="20.140625" customWidth="1"/>
    <col min="4609" max="4609" width="43" customWidth="1"/>
    <col min="4610" max="4610" width="26.42578125" customWidth="1"/>
    <col min="4611" max="4611" width="19.28515625" customWidth="1"/>
    <col min="4612" max="4612" width="21.5703125" customWidth="1"/>
    <col min="4613" max="4613" width="22.85546875" customWidth="1"/>
    <col min="4614" max="4614" width="20.140625" customWidth="1"/>
    <col min="4865" max="4865" width="43" customWidth="1"/>
    <col min="4866" max="4866" width="26.42578125" customWidth="1"/>
    <col min="4867" max="4867" width="19.28515625" customWidth="1"/>
    <col min="4868" max="4868" width="21.5703125" customWidth="1"/>
    <col min="4869" max="4869" width="22.85546875" customWidth="1"/>
    <col min="4870" max="4870" width="20.140625" customWidth="1"/>
    <col min="5121" max="5121" width="43" customWidth="1"/>
    <col min="5122" max="5122" width="26.42578125" customWidth="1"/>
    <col min="5123" max="5123" width="19.28515625" customWidth="1"/>
    <col min="5124" max="5124" width="21.5703125" customWidth="1"/>
    <col min="5125" max="5125" width="22.85546875" customWidth="1"/>
    <col min="5126" max="5126" width="20.140625" customWidth="1"/>
    <col min="5377" max="5377" width="43" customWidth="1"/>
    <col min="5378" max="5378" width="26.42578125" customWidth="1"/>
    <col min="5379" max="5379" width="19.28515625" customWidth="1"/>
    <col min="5380" max="5380" width="21.5703125" customWidth="1"/>
    <col min="5381" max="5381" width="22.85546875" customWidth="1"/>
    <col min="5382" max="5382" width="20.140625" customWidth="1"/>
    <col min="5633" max="5633" width="43" customWidth="1"/>
    <col min="5634" max="5634" width="26.42578125" customWidth="1"/>
    <col min="5635" max="5635" width="19.28515625" customWidth="1"/>
    <col min="5636" max="5636" width="21.5703125" customWidth="1"/>
    <col min="5637" max="5637" width="22.85546875" customWidth="1"/>
    <col min="5638" max="5638" width="20.140625" customWidth="1"/>
    <col min="5889" max="5889" width="43" customWidth="1"/>
    <col min="5890" max="5890" width="26.42578125" customWidth="1"/>
    <col min="5891" max="5891" width="19.28515625" customWidth="1"/>
    <col min="5892" max="5892" width="21.5703125" customWidth="1"/>
    <col min="5893" max="5893" width="22.85546875" customWidth="1"/>
    <col min="5894" max="5894" width="20.140625" customWidth="1"/>
    <col min="6145" max="6145" width="43" customWidth="1"/>
    <col min="6146" max="6146" width="26.42578125" customWidth="1"/>
    <col min="6147" max="6147" width="19.28515625" customWidth="1"/>
    <col min="6148" max="6148" width="21.5703125" customWidth="1"/>
    <col min="6149" max="6149" width="22.85546875" customWidth="1"/>
    <col min="6150" max="6150" width="20.140625" customWidth="1"/>
    <col min="6401" max="6401" width="43" customWidth="1"/>
    <col min="6402" max="6402" width="26.42578125" customWidth="1"/>
    <col min="6403" max="6403" width="19.28515625" customWidth="1"/>
    <col min="6404" max="6404" width="21.5703125" customWidth="1"/>
    <col min="6405" max="6405" width="22.85546875" customWidth="1"/>
    <col min="6406" max="6406" width="20.140625" customWidth="1"/>
    <col min="6657" max="6657" width="43" customWidth="1"/>
    <col min="6658" max="6658" width="26.42578125" customWidth="1"/>
    <col min="6659" max="6659" width="19.28515625" customWidth="1"/>
    <col min="6660" max="6660" width="21.5703125" customWidth="1"/>
    <col min="6661" max="6661" width="22.85546875" customWidth="1"/>
    <col min="6662" max="6662" width="20.140625" customWidth="1"/>
    <col min="6913" max="6913" width="43" customWidth="1"/>
    <col min="6914" max="6914" width="26.42578125" customWidth="1"/>
    <col min="6915" max="6915" width="19.28515625" customWidth="1"/>
    <col min="6916" max="6916" width="21.5703125" customWidth="1"/>
    <col min="6917" max="6917" width="22.85546875" customWidth="1"/>
    <col min="6918" max="6918" width="20.140625" customWidth="1"/>
    <col min="7169" max="7169" width="43" customWidth="1"/>
    <col min="7170" max="7170" width="26.42578125" customWidth="1"/>
    <col min="7171" max="7171" width="19.28515625" customWidth="1"/>
    <col min="7172" max="7172" width="21.5703125" customWidth="1"/>
    <col min="7173" max="7173" width="22.85546875" customWidth="1"/>
    <col min="7174" max="7174" width="20.140625" customWidth="1"/>
    <col min="7425" max="7425" width="43" customWidth="1"/>
    <col min="7426" max="7426" width="26.42578125" customWidth="1"/>
    <col min="7427" max="7427" width="19.28515625" customWidth="1"/>
    <col min="7428" max="7428" width="21.5703125" customWidth="1"/>
    <col min="7429" max="7429" width="22.85546875" customWidth="1"/>
    <col min="7430" max="7430" width="20.140625" customWidth="1"/>
    <col min="7681" max="7681" width="43" customWidth="1"/>
    <col min="7682" max="7682" width="26.42578125" customWidth="1"/>
    <col min="7683" max="7683" width="19.28515625" customWidth="1"/>
    <col min="7684" max="7684" width="21.5703125" customWidth="1"/>
    <col min="7685" max="7685" width="22.85546875" customWidth="1"/>
    <col min="7686" max="7686" width="20.140625" customWidth="1"/>
    <col min="7937" max="7937" width="43" customWidth="1"/>
    <col min="7938" max="7938" width="26.42578125" customWidth="1"/>
    <col min="7939" max="7939" width="19.28515625" customWidth="1"/>
    <col min="7940" max="7940" width="21.5703125" customWidth="1"/>
    <col min="7941" max="7941" width="22.85546875" customWidth="1"/>
    <col min="7942" max="7942" width="20.140625" customWidth="1"/>
    <col min="8193" max="8193" width="43" customWidth="1"/>
    <col min="8194" max="8194" width="26.42578125" customWidth="1"/>
    <col min="8195" max="8195" width="19.28515625" customWidth="1"/>
    <col min="8196" max="8196" width="21.5703125" customWidth="1"/>
    <col min="8197" max="8197" width="22.85546875" customWidth="1"/>
    <col min="8198" max="8198" width="20.140625" customWidth="1"/>
    <col min="8449" max="8449" width="43" customWidth="1"/>
    <col min="8450" max="8450" width="26.42578125" customWidth="1"/>
    <col min="8451" max="8451" width="19.28515625" customWidth="1"/>
    <col min="8452" max="8452" width="21.5703125" customWidth="1"/>
    <col min="8453" max="8453" width="22.85546875" customWidth="1"/>
    <col min="8454" max="8454" width="20.140625" customWidth="1"/>
    <col min="8705" max="8705" width="43" customWidth="1"/>
    <col min="8706" max="8706" width="26.42578125" customWidth="1"/>
    <col min="8707" max="8707" width="19.28515625" customWidth="1"/>
    <col min="8708" max="8708" width="21.5703125" customWidth="1"/>
    <col min="8709" max="8709" width="22.85546875" customWidth="1"/>
    <col min="8710" max="8710" width="20.140625" customWidth="1"/>
    <col min="8961" max="8961" width="43" customWidth="1"/>
    <col min="8962" max="8962" width="26.42578125" customWidth="1"/>
    <col min="8963" max="8963" width="19.28515625" customWidth="1"/>
    <col min="8964" max="8964" width="21.5703125" customWidth="1"/>
    <col min="8965" max="8965" width="22.85546875" customWidth="1"/>
    <col min="8966" max="8966" width="20.140625" customWidth="1"/>
    <col min="9217" max="9217" width="43" customWidth="1"/>
    <col min="9218" max="9218" width="26.42578125" customWidth="1"/>
    <col min="9219" max="9219" width="19.28515625" customWidth="1"/>
    <col min="9220" max="9220" width="21.5703125" customWidth="1"/>
    <col min="9221" max="9221" width="22.85546875" customWidth="1"/>
    <col min="9222" max="9222" width="20.140625" customWidth="1"/>
    <col min="9473" max="9473" width="43" customWidth="1"/>
    <col min="9474" max="9474" width="26.42578125" customWidth="1"/>
    <col min="9475" max="9475" width="19.28515625" customWidth="1"/>
    <col min="9476" max="9476" width="21.5703125" customWidth="1"/>
    <col min="9477" max="9477" width="22.85546875" customWidth="1"/>
    <col min="9478" max="9478" width="20.140625" customWidth="1"/>
    <col min="9729" max="9729" width="43" customWidth="1"/>
    <col min="9730" max="9730" width="26.42578125" customWidth="1"/>
    <col min="9731" max="9731" width="19.28515625" customWidth="1"/>
    <col min="9732" max="9732" width="21.5703125" customWidth="1"/>
    <col min="9733" max="9733" width="22.85546875" customWidth="1"/>
    <col min="9734" max="9734" width="20.140625" customWidth="1"/>
    <col min="9985" max="9985" width="43" customWidth="1"/>
    <col min="9986" max="9986" width="26.42578125" customWidth="1"/>
    <col min="9987" max="9987" width="19.28515625" customWidth="1"/>
    <col min="9988" max="9988" width="21.5703125" customWidth="1"/>
    <col min="9989" max="9989" width="22.85546875" customWidth="1"/>
    <col min="9990" max="9990" width="20.140625" customWidth="1"/>
    <col min="10241" max="10241" width="43" customWidth="1"/>
    <col min="10242" max="10242" width="26.42578125" customWidth="1"/>
    <col min="10243" max="10243" width="19.28515625" customWidth="1"/>
    <col min="10244" max="10244" width="21.5703125" customWidth="1"/>
    <col min="10245" max="10245" width="22.85546875" customWidth="1"/>
    <col min="10246" max="10246" width="20.140625" customWidth="1"/>
    <col min="10497" max="10497" width="43" customWidth="1"/>
    <col min="10498" max="10498" width="26.42578125" customWidth="1"/>
    <col min="10499" max="10499" width="19.28515625" customWidth="1"/>
    <col min="10500" max="10500" width="21.5703125" customWidth="1"/>
    <col min="10501" max="10501" width="22.85546875" customWidth="1"/>
    <col min="10502" max="10502" width="20.140625" customWidth="1"/>
    <col min="10753" max="10753" width="43" customWidth="1"/>
    <col min="10754" max="10754" width="26.42578125" customWidth="1"/>
    <col min="10755" max="10755" width="19.28515625" customWidth="1"/>
    <col min="10756" max="10756" width="21.5703125" customWidth="1"/>
    <col min="10757" max="10757" width="22.85546875" customWidth="1"/>
    <col min="10758" max="10758" width="20.140625" customWidth="1"/>
    <col min="11009" max="11009" width="43" customWidth="1"/>
    <col min="11010" max="11010" width="26.42578125" customWidth="1"/>
    <col min="11011" max="11011" width="19.28515625" customWidth="1"/>
    <col min="11012" max="11012" width="21.5703125" customWidth="1"/>
    <col min="11013" max="11013" width="22.85546875" customWidth="1"/>
    <col min="11014" max="11014" width="20.140625" customWidth="1"/>
    <col min="11265" max="11265" width="43" customWidth="1"/>
    <col min="11266" max="11266" width="26.42578125" customWidth="1"/>
    <col min="11267" max="11267" width="19.28515625" customWidth="1"/>
    <col min="11268" max="11268" width="21.5703125" customWidth="1"/>
    <col min="11269" max="11269" width="22.85546875" customWidth="1"/>
    <col min="11270" max="11270" width="20.140625" customWidth="1"/>
    <col min="11521" max="11521" width="43" customWidth="1"/>
    <col min="11522" max="11522" width="26.42578125" customWidth="1"/>
    <col min="11523" max="11523" width="19.28515625" customWidth="1"/>
    <col min="11524" max="11524" width="21.5703125" customWidth="1"/>
    <col min="11525" max="11525" width="22.85546875" customWidth="1"/>
    <col min="11526" max="11526" width="20.140625" customWidth="1"/>
    <col min="11777" max="11777" width="43" customWidth="1"/>
    <col min="11778" max="11778" width="26.42578125" customWidth="1"/>
    <col min="11779" max="11779" width="19.28515625" customWidth="1"/>
    <col min="11780" max="11780" width="21.5703125" customWidth="1"/>
    <col min="11781" max="11781" width="22.85546875" customWidth="1"/>
    <col min="11782" max="11782" width="20.140625" customWidth="1"/>
    <col min="12033" max="12033" width="43" customWidth="1"/>
    <col min="12034" max="12034" width="26.42578125" customWidth="1"/>
    <col min="12035" max="12035" width="19.28515625" customWidth="1"/>
    <col min="12036" max="12036" width="21.5703125" customWidth="1"/>
    <col min="12037" max="12037" width="22.85546875" customWidth="1"/>
    <col min="12038" max="12038" width="20.140625" customWidth="1"/>
    <col min="12289" max="12289" width="43" customWidth="1"/>
    <col min="12290" max="12290" width="26.42578125" customWidth="1"/>
    <col min="12291" max="12291" width="19.28515625" customWidth="1"/>
    <col min="12292" max="12292" width="21.5703125" customWidth="1"/>
    <col min="12293" max="12293" width="22.85546875" customWidth="1"/>
    <col min="12294" max="12294" width="20.140625" customWidth="1"/>
    <col min="12545" max="12545" width="43" customWidth="1"/>
    <col min="12546" max="12546" width="26.42578125" customWidth="1"/>
    <col min="12547" max="12547" width="19.28515625" customWidth="1"/>
    <col min="12548" max="12548" width="21.5703125" customWidth="1"/>
    <col min="12549" max="12549" width="22.85546875" customWidth="1"/>
    <col min="12550" max="12550" width="20.140625" customWidth="1"/>
    <col min="12801" max="12801" width="43" customWidth="1"/>
    <col min="12802" max="12802" width="26.42578125" customWidth="1"/>
    <col min="12803" max="12803" width="19.28515625" customWidth="1"/>
    <col min="12804" max="12804" width="21.5703125" customWidth="1"/>
    <col min="12805" max="12805" width="22.85546875" customWidth="1"/>
    <col min="12806" max="12806" width="20.140625" customWidth="1"/>
    <col min="13057" max="13057" width="43" customWidth="1"/>
    <col min="13058" max="13058" width="26.42578125" customWidth="1"/>
    <col min="13059" max="13059" width="19.28515625" customWidth="1"/>
    <col min="13060" max="13060" width="21.5703125" customWidth="1"/>
    <col min="13061" max="13061" width="22.85546875" customWidth="1"/>
    <col min="13062" max="13062" width="20.140625" customWidth="1"/>
    <col min="13313" max="13313" width="43" customWidth="1"/>
    <col min="13314" max="13314" width="26.42578125" customWidth="1"/>
    <col min="13315" max="13315" width="19.28515625" customWidth="1"/>
    <col min="13316" max="13316" width="21.5703125" customWidth="1"/>
    <col min="13317" max="13317" width="22.85546875" customWidth="1"/>
    <col min="13318" max="13318" width="20.140625" customWidth="1"/>
    <col min="13569" max="13569" width="43" customWidth="1"/>
    <col min="13570" max="13570" width="26.42578125" customWidth="1"/>
    <col min="13571" max="13571" width="19.28515625" customWidth="1"/>
    <col min="13572" max="13572" width="21.5703125" customWidth="1"/>
    <col min="13573" max="13573" width="22.85546875" customWidth="1"/>
    <col min="13574" max="13574" width="20.140625" customWidth="1"/>
    <col min="13825" max="13825" width="43" customWidth="1"/>
    <col min="13826" max="13826" width="26.42578125" customWidth="1"/>
    <col min="13827" max="13827" width="19.28515625" customWidth="1"/>
    <col min="13828" max="13828" width="21.5703125" customWidth="1"/>
    <col min="13829" max="13829" width="22.85546875" customWidth="1"/>
    <col min="13830" max="13830" width="20.140625" customWidth="1"/>
    <col min="14081" max="14081" width="43" customWidth="1"/>
    <col min="14082" max="14082" width="26.42578125" customWidth="1"/>
    <col min="14083" max="14083" width="19.28515625" customWidth="1"/>
    <col min="14084" max="14084" width="21.5703125" customWidth="1"/>
    <col min="14085" max="14085" width="22.85546875" customWidth="1"/>
    <col min="14086" max="14086" width="20.140625" customWidth="1"/>
    <col min="14337" max="14337" width="43" customWidth="1"/>
    <col min="14338" max="14338" width="26.42578125" customWidth="1"/>
    <col min="14339" max="14339" width="19.28515625" customWidth="1"/>
    <col min="14340" max="14340" width="21.5703125" customWidth="1"/>
    <col min="14341" max="14341" width="22.85546875" customWidth="1"/>
    <col min="14342" max="14342" width="20.140625" customWidth="1"/>
    <col min="14593" max="14593" width="43" customWidth="1"/>
    <col min="14594" max="14594" width="26.42578125" customWidth="1"/>
    <col min="14595" max="14595" width="19.28515625" customWidth="1"/>
    <col min="14596" max="14596" width="21.5703125" customWidth="1"/>
    <col min="14597" max="14597" width="22.85546875" customWidth="1"/>
    <col min="14598" max="14598" width="20.140625" customWidth="1"/>
    <col min="14849" max="14849" width="43" customWidth="1"/>
    <col min="14850" max="14850" width="26.42578125" customWidth="1"/>
    <col min="14851" max="14851" width="19.28515625" customWidth="1"/>
    <col min="14852" max="14852" width="21.5703125" customWidth="1"/>
    <col min="14853" max="14853" width="22.85546875" customWidth="1"/>
    <col min="14854" max="14854" width="20.140625" customWidth="1"/>
    <col min="15105" max="15105" width="43" customWidth="1"/>
    <col min="15106" max="15106" width="26.42578125" customWidth="1"/>
    <col min="15107" max="15107" width="19.28515625" customWidth="1"/>
    <col min="15108" max="15108" width="21.5703125" customWidth="1"/>
    <col min="15109" max="15109" width="22.85546875" customWidth="1"/>
    <col min="15110" max="15110" width="20.140625" customWidth="1"/>
    <col min="15361" max="15361" width="43" customWidth="1"/>
    <col min="15362" max="15362" width="26.42578125" customWidth="1"/>
    <col min="15363" max="15363" width="19.28515625" customWidth="1"/>
    <col min="15364" max="15364" width="21.5703125" customWidth="1"/>
    <col min="15365" max="15365" width="22.85546875" customWidth="1"/>
    <col min="15366" max="15366" width="20.140625" customWidth="1"/>
    <col min="15617" max="15617" width="43" customWidth="1"/>
    <col min="15618" max="15618" width="26.42578125" customWidth="1"/>
    <col min="15619" max="15619" width="19.28515625" customWidth="1"/>
    <col min="15620" max="15620" width="21.5703125" customWidth="1"/>
    <col min="15621" max="15621" width="22.85546875" customWidth="1"/>
    <col min="15622" max="15622" width="20.140625" customWidth="1"/>
    <col min="15873" max="15873" width="43" customWidth="1"/>
    <col min="15874" max="15874" width="26.42578125" customWidth="1"/>
    <col min="15875" max="15875" width="19.28515625" customWidth="1"/>
    <col min="15876" max="15876" width="21.5703125" customWidth="1"/>
    <col min="15877" max="15877" width="22.85546875" customWidth="1"/>
    <col min="15878" max="15878" width="20.140625" customWidth="1"/>
    <col min="16129" max="16129" width="43" customWidth="1"/>
    <col min="16130" max="16130" width="26.42578125" customWidth="1"/>
    <col min="16131" max="16131" width="19.28515625" customWidth="1"/>
    <col min="16132" max="16132" width="21.5703125" customWidth="1"/>
    <col min="16133" max="16133" width="22.85546875" customWidth="1"/>
    <col min="16134" max="16134" width="20.140625" customWidth="1"/>
  </cols>
  <sheetData>
    <row r="1" spans="1:6" x14ac:dyDescent="0.25">
      <c r="A1" s="84" t="s">
        <v>57</v>
      </c>
      <c r="B1" s="84"/>
      <c r="C1" s="84"/>
      <c r="D1" s="84"/>
      <c r="E1" s="84"/>
      <c r="F1" s="84"/>
    </row>
    <row r="2" spans="1:6" ht="15.75" thickBot="1" x14ac:dyDescent="0.3">
      <c r="B2" s="37"/>
      <c r="C2" s="38"/>
      <c r="D2" s="37"/>
    </row>
    <row r="3" spans="1:6" ht="120.75" thickTop="1" x14ac:dyDescent="0.25">
      <c r="A3" s="85"/>
      <c r="B3" s="87" t="s">
        <v>36</v>
      </c>
      <c r="C3" s="87" t="s">
        <v>37</v>
      </c>
      <c r="D3" s="87" t="s">
        <v>38</v>
      </c>
      <c r="E3" s="52" t="s">
        <v>36</v>
      </c>
      <c r="F3" s="39" t="s">
        <v>39</v>
      </c>
    </row>
    <row r="4" spans="1:6" x14ac:dyDescent="0.25">
      <c r="A4" s="86"/>
      <c r="B4" s="88"/>
      <c r="C4" s="88"/>
      <c r="D4" s="88"/>
      <c r="E4" s="89" t="s">
        <v>40</v>
      </c>
      <c r="F4" s="90"/>
    </row>
    <row r="5" spans="1:6" ht="29.25" customHeight="1" x14ac:dyDescent="0.25">
      <c r="A5" s="86"/>
      <c r="B5" s="88"/>
      <c r="C5" s="88"/>
      <c r="D5" s="88"/>
      <c r="E5" s="53" t="s">
        <v>41</v>
      </c>
      <c r="F5" s="40" t="s">
        <v>41</v>
      </c>
    </row>
    <row r="6" spans="1:6" s="44" customFormat="1" ht="12.75" x14ac:dyDescent="0.2">
      <c r="A6" s="41" t="s">
        <v>42</v>
      </c>
      <c r="B6" s="42">
        <v>20326</v>
      </c>
      <c r="C6" s="42">
        <v>1067</v>
      </c>
      <c r="D6" s="42">
        <v>20193635</v>
      </c>
      <c r="E6" s="58">
        <v>1.0069999999999999</v>
      </c>
      <c r="F6" s="43">
        <v>5.2999999999999999E-2</v>
      </c>
    </row>
    <row r="7" spans="1:6" x14ac:dyDescent="0.25">
      <c r="A7" s="45" t="s">
        <v>43</v>
      </c>
      <c r="B7" s="46">
        <v>1871</v>
      </c>
      <c r="C7" s="46">
        <v>128</v>
      </c>
      <c r="D7" s="46">
        <v>1243754</v>
      </c>
      <c r="E7" s="59">
        <v>1.504</v>
      </c>
      <c r="F7" s="54">
        <v>0.10299999999999999</v>
      </c>
    </row>
    <row r="8" spans="1:6" x14ac:dyDescent="0.25">
      <c r="A8" s="45" t="s">
        <v>44</v>
      </c>
      <c r="B8" s="46">
        <v>112</v>
      </c>
      <c r="C8" s="46">
        <v>12</v>
      </c>
      <c r="D8" s="46">
        <v>97279</v>
      </c>
      <c r="E8" s="59">
        <v>1.151</v>
      </c>
      <c r="F8" s="54">
        <v>0.123</v>
      </c>
    </row>
    <row r="9" spans="1:6" s="49" customFormat="1" ht="13.5" x14ac:dyDescent="0.25">
      <c r="A9" s="47" t="s">
        <v>45</v>
      </c>
      <c r="B9" s="48">
        <v>456</v>
      </c>
      <c r="C9" s="48">
        <v>21</v>
      </c>
      <c r="D9" s="48">
        <v>209052</v>
      </c>
      <c r="E9" s="60">
        <v>2.181</v>
      </c>
      <c r="F9" s="55">
        <v>0.1</v>
      </c>
    </row>
    <row r="10" spans="1:6" s="49" customFormat="1" x14ac:dyDescent="0.25">
      <c r="A10" s="45" t="s">
        <v>46</v>
      </c>
      <c r="B10" s="46">
        <v>135</v>
      </c>
      <c r="C10" s="46">
        <v>24</v>
      </c>
      <c r="D10" s="46">
        <v>141518</v>
      </c>
      <c r="E10" s="59">
        <v>2.3210000000000002</v>
      </c>
      <c r="F10" s="54">
        <v>0.77400000000000002</v>
      </c>
    </row>
    <row r="11" spans="1:6" x14ac:dyDescent="0.25">
      <c r="A11" s="45" t="s">
        <v>47</v>
      </c>
      <c r="B11" s="46">
        <v>118</v>
      </c>
      <c r="C11" s="46">
        <v>4</v>
      </c>
      <c r="D11" s="46">
        <v>55254</v>
      </c>
      <c r="E11" s="59">
        <v>2.1360000000000001</v>
      </c>
      <c r="F11" s="54">
        <v>7.1999999999999995E-2</v>
      </c>
    </row>
    <row r="12" spans="1:6" x14ac:dyDescent="0.25">
      <c r="A12" s="45" t="s">
        <v>48</v>
      </c>
      <c r="B12" s="46">
        <v>368</v>
      </c>
      <c r="C12" s="46">
        <v>27</v>
      </c>
      <c r="D12" s="46">
        <v>255470</v>
      </c>
      <c r="E12" s="59">
        <v>1.44</v>
      </c>
      <c r="F12" s="54">
        <v>0.106</v>
      </c>
    </row>
    <row r="13" spans="1:6" x14ac:dyDescent="0.25">
      <c r="A13" s="45" t="s">
        <v>49</v>
      </c>
      <c r="B13" s="46">
        <v>246</v>
      </c>
      <c r="C13" s="46">
        <v>13</v>
      </c>
      <c r="D13" s="46">
        <v>168551</v>
      </c>
      <c r="E13" s="59">
        <v>1.4590000000000001</v>
      </c>
      <c r="F13" s="54">
        <v>7.6999999999999999E-2</v>
      </c>
    </row>
    <row r="14" spans="1:6" x14ac:dyDescent="0.25">
      <c r="A14" s="45" t="s">
        <v>50</v>
      </c>
      <c r="B14" s="46">
        <v>184</v>
      </c>
      <c r="C14" s="46">
        <v>12</v>
      </c>
      <c r="D14" s="46">
        <v>140440</v>
      </c>
      <c r="E14" s="59">
        <v>1.31</v>
      </c>
      <c r="F14" s="54">
        <v>8.5000000000000006E-2</v>
      </c>
    </row>
    <row r="15" spans="1:6" x14ac:dyDescent="0.25">
      <c r="A15" s="45" t="s">
        <v>51</v>
      </c>
      <c r="B15" s="46">
        <v>54</v>
      </c>
      <c r="C15" s="46">
        <v>2</v>
      </c>
      <c r="D15" s="46">
        <v>44798</v>
      </c>
      <c r="E15" s="59">
        <v>1.2050000000000001</v>
      </c>
      <c r="F15" s="54">
        <v>4.4999999999999998E-2</v>
      </c>
    </row>
    <row r="16" spans="1:6" x14ac:dyDescent="0.25">
      <c r="A16" s="45" t="s">
        <v>52</v>
      </c>
      <c r="B16" s="46">
        <v>131</v>
      </c>
      <c r="C16" s="46">
        <v>8</v>
      </c>
      <c r="D16" s="46">
        <v>90900</v>
      </c>
      <c r="E16" s="59">
        <v>1.4410000000000001</v>
      </c>
      <c r="F16" s="54">
        <v>8.7999999999999995E-2</v>
      </c>
    </row>
    <row r="17" spans="1:6" x14ac:dyDescent="0.25">
      <c r="A17" s="45" t="s">
        <v>53</v>
      </c>
      <c r="B17" s="46">
        <v>26</v>
      </c>
      <c r="C17" s="46">
        <v>1</v>
      </c>
      <c r="D17" s="46">
        <v>16599</v>
      </c>
      <c r="E17" s="59">
        <v>1.5660000000000001</v>
      </c>
      <c r="F17" s="54">
        <v>0.06</v>
      </c>
    </row>
    <row r="18" spans="1:6" ht="15.75" thickBot="1" x14ac:dyDescent="0.3">
      <c r="A18" s="50" t="s">
        <v>54</v>
      </c>
      <c r="B18" s="51">
        <v>41</v>
      </c>
      <c r="C18" s="51">
        <v>4</v>
      </c>
      <c r="D18" s="51">
        <v>23893</v>
      </c>
      <c r="E18" s="61">
        <v>1.716</v>
      </c>
      <c r="F18" s="56">
        <v>0.16700000000000001</v>
      </c>
    </row>
    <row r="19" spans="1:6" ht="15.75" thickTop="1" x14ac:dyDescent="0.25"/>
    <row r="20" spans="1:6" ht="21" customHeight="1" x14ac:dyDescent="0.25">
      <c r="A20" s="83"/>
      <c r="B20" s="83"/>
      <c r="C20" s="83"/>
      <c r="D20" s="83"/>
      <c r="E20" s="83"/>
      <c r="F20" s="83"/>
    </row>
  </sheetData>
  <mergeCells count="7">
    <mergeCell ref="A20:F20"/>
    <mergeCell ref="A1:F1"/>
    <mergeCell ref="A3:A5"/>
    <mergeCell ref="B3:B5"/>
    <mergeCell ref="C3:C5"/>
    <mergeCell ref="D3:D5"/>
    <mergeCell ref="E4:F4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Основные_пок-ли</vt:lpstr>
      <vt:lpstr>ОКВЭД</vt:lpstr>
      <vt:lpstr>ДВФО</vt:lpstr>
    </vt:vector>
  </TitlesOfParts>
  <Company>Rosstat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Shubochkina</dc:creator>
  <cp:lastModifiedBy>Алексеева Валерия Спартаковна</cp:lastModifiedBy>
  <cp:lastPrinted>2023-06-28T07:46:48Z</cp:lastPrinted>
  <dcterms:created xsi:type="dcterms:W3CDTF">2017-06-29T10:17:25Z</dcterms:created>
  <dcterms:modified xsi:type="dcterms:W3CDTF">2023-06-28T07:47:07Z</dcterms:modified>
</cp:coreProperties>
</file>